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R:\2022-2023\Manager Revenue\2023_2024 Tariffs\"/>
    </mc:Choice>
  </mc:AlternateContent>
  <xr:revisionPtr revIDLastSave="0" documentId="13_ncr:1_{B8749588-73E0-40A4-A9D4-381C6DB6C33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3-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9" i="1" l="1"/>
  <c r="J78" i="1"/>
  <c r="J77" i="1"/>
  <c r="J75" i="1"/>
  <c r="J73" i="1"/>
  <c r="J72" i="1"/>
  <c r="J71" i="1"/>
  <c r="J69" i="1"/>
  <c r="J68" i="1"/>
  <c r="J67" i="1"/>
  <c r="J65" i="1"/>
  <c r="J64" i="1"/>
  <c r="J63" i="1"/>
  <c r="J61" i="1"/>
  <c r="J60" i="1"/>
  <c r="J59" i="1"/>
  <c r="J57" i="1"/>
  <c r="J56" i="1"/>
  <c r="J55" i="1"/>
  <c r="J53" i="1"/>
  <c r="J52" i="1"/>
  <c r="J51" i="1"/>
  <c r="J50" i="1"/>
  <c r="J49" i="1"/>
  <c r="J48" i="1"/>
  <c r="J47" i="1"/>
  <c r="J44" i="1"/>
  <c r="J43" i="1"/>
  <c r="J42" i="1"/>
  <c r="J40" i="1"/>
  <c r="J39" i="1"/>
  <c r="J38" i="1"/>
  <c r="J37" i="1"/>
  <c r="J36" i="1"/>
  <c r="J35" i="1"/>
  <c r="J34" i="1"/>
  <c r="J33" i="1"/>
  <c r="J32" i="1"/>
  <c r="J30" i="1"/>
  <c r="J29" i="1"/>
  <c r="J28" i="1"/>
  <c r="J26" i="1"/>
  <c r="J25" i="1"/>
  <c r="J24" i="1"/>
  <c r="J22" i="1"/>
  <c r="J21" i="1"/>
  <c r="J20" i="1"/>
  <c r="J18" i="1"/>
  <c r="J17" i="1"/>
  <c r="J16" i="1"/>
  <c r="J14" i="1"/>
  <c r="J13" i="1"/>
  <c r="J12" i="1"/>
  <c r="J10" i="1"/>
  <c r="J9" i="1"/>
  <c r="J8" i="1"/>
  <c r="J6" i="1"/>
  <c r="J5" i="1"/>
  <c r="J4" i="1"/>
  <c r="I91" i="1"/>
  <c r="I92" i="1"/>
  <c r="I93" i="1"/>
  <c r="I94" i="1"/>
  <c r="I95" i="1"/>
  <c r="I90" i="1"/>
  <c r="H95" i="1"/>
  <c r="H94" i="1"/>
  <c r="H93" i="1"/>
  <c r="H92" i="1"/>
  <c r="H91" i="1"/>
  <c r="H90" i="1"/>
  <c r="I79" i="1"/>
  <c r="I78" i="1"/>
  <c r="I77" i="1"/>
  <c r="I75" i="1"/>
  <c r="I73" i="1"/>
  <c r="I72" i="1"/>
  <c r="I71" i="1"/>
  <c r="I69" i="1"/>
  <c r="I68" i="1"/>
  <c r="I67" i="1"/>
  <c r="I65" i="1"/>
  <c r="I64" i="1"/>
  <c r="I63" i="1"/>
  <c r="I61" i="1"/>
  <c r="I60" i="1"/>
  <c r="I59" i="1"/>
  <c r="I57" i="1"/>
  <c r="I56" i="1"/>
  <c r="I55" i="1"/>
  <c r="I53" i="1"/>
  <c r="I52" i="1"/>
  <c r="I51" i="1"/>
  <c r="I49" i="1"/>
  <c r="I48" i="1"/>
  <c r="I47" i="1"/>
  <c r="I44" i="1"/>
  <c r="I43" i="1"/>
  <c r="I42" i="1"/>
  <c r="I40" i="1"/>
  <c r="I39" i="1"/>
  <c r="I38" i="1"/>
  <c r="I36" i="1"/>
  <c r="I35" i="1"/>
  <c r="I34" i="1"/>
  <c r="I32" i="1"/>
  <c r="I30" i="1"/>
  <c r="I29" i="1"/>
  <c r="I28" i="1"/>
  <c r="I26" i="1"/>
  <c r="I25" i="1"/>
  <c r="I24" i="1"/>
  <c r="I22" i="1"/>
  <c r="I21" i="1"/>
  <c r="I20" i="1"/>
  <c r="I18" i="1"/>
  <c r="I17" i="1"/>
  <c r="I16" i="1"/>
  <c r="I14" i="1"/>
  <c r="I13" i="1"/>
  <c r="I12" i="1"/>
  <c r="I10" i="1"/>
  <c r="I9" i="1"/>
  <c r="I8" i="1"/>
  <c r="I6" i="1"/>
  <c r="I5" i="1"/>
  <c r="I4" i="1"/>
  <c r="G48" i="1"/>
  <c r="F39" i="1"/>
  <c r="F35" i="1"/>
</calcChain>
</file>

<file path=xl/sharedStrings.xml><?xml version="1.0" encoding="utf-8"?>
<sst xmlns="http://schemas.openxmlformats.org/spreadsheetml/2006/main" count="121" uniqueCount="64">
  <si>
    <t xml:space="preserve"> </t>
  </si>
  <si>
    <t>Tariffs EMLM  OUTDOOR ADVERTISING &amp; SIGNAGE(OAS)</t>
  </si>
  <si>
    <t xml:space="preserve">2018/19
c/R
</t>
  </si>
  <si>
    <t xml:space="preserve">2019/20
c/R
</t>
  </si>
  <si>
    <t xml:space="preserve">2020/21
c/R
</t>
  </si>
  <si>
    <t xml:space="preserve">1. Billboards </t>
  </si>
  <si>
    <t>Non-Refundable Application fee (per application)</t>
  </si>
  <si>
    <t>Annual Licence Fee</t>
  </si>
  <si>
    <t>Confiscation Fee</t>
  </si>
  <si>
    <t>3.Street Furniture</t>
  </si>
  <si>
    <t>4.Tempory Ads/Posters</t>
  </si>
  <si>
    <t>max 21 days</t>
  </si>
  <si>
    <t>5. 3-D signs</t>
  </si>
  <si>
    <t>7. Banner &amp; Flags</t>
  </si>
  <si>
    <t>9.Estate Agents/For Sale Ads</t>
  </si>
  <si>
    <t>10.Election Posters per political party</t>
  </si>
  <si>
    <t>11. Aerial Ads</t>
  </si>
  <si>
    <t>12. Third party ads-Sky ads , Roof signs,Flat Ads,Verandah Ads,Canopy Ads,Window Ads,</t>
  </si>
  <si>
    <t xml:space="preserve">      Building Ads, Business Ads Tower Signs</t>
  </si>
  <si>
    <t>13. Trailers</t>
  </si>
  <si>
    <t>14. Projects Boards and Development Ads</t>
  </si>
  <si>
    <t>15.Road Traffic Signs</t>
  </si>
  <si>
    <t>16. On premises Signs (Restricted to advertising of onsite business/products only</t>
  </si>
  <si>
    <t>17. Service Facility Signs</t>
  </si>
  <si>
    <t>18. Tourism Signs</t>
  </si>
  <si>
    <t>20. Free Standing Ads</t>
  </si>
  <si>
    <t xml:space="preserve">Note </t>
  </si>
  <si>
    <t xml:space="preserve">Building plan approval fees for approval of the structure, building line relaxation fees and height </t>
  </si>
  <si>
    <t>relaxation fees can also be charged</t>
  </si>
  <si>
    <t>Above fees do not cover for advertisements put out on tender by Council and awarded under a fixed</t>
  </si>
  <si>
    <t xml:space="preserve">contract such as illuminated street name advertisements,litter bins;suburban name signs, bus shelter </t>
  </si>
  <si>
    <t>signage,billboards on Municipal Land ,etc.</t>
  </si>
  <si>
    <t>These tariffs will be annually reviewed and published by Council</t>
  </si>
  <si>
    <t>ADMISSION OF GUILT</t>
  </si>
  <si>
    <t>FINES</t>
  </si>
  <si>
    <t xml:space="preserve">Amenity and Decency. </t>
  </si>
  <si>
    <t xml:space="preserve">Safety </t>
  </si>
  <si>
    <t xml:space="preserve">Design and Construction </t>
  </si>
  <si>
    <t xml:space="preserve">Maintenance </t>
  </si>
  <si>
    <t xml:space="preserve">Position </t>
  </si>
  <si>
    <t xml:space="preserve">Illumination </t>
  </si>
  <si>
    <t>ALL TARIFFS ARE VAT EXCLUSIVE</t>
  </si>
  <si>
    <t>Non-Refundable Application fee (per sqm)</t>
  </si>
  <si>
    <t xml:space="preserve">Non-Refundable Application fee </t>
  </si>
  <si>
    <t>c/R</t>
  </si>
  <si>
    <t>2.Street Poles Ad</t>
  </si>
  <si>
    <t>6. Suburban Ads</t>
  </si>
  <si>
    <t>8.Illuminated Ads (accessory/add-on)</t>
  </si>
  <si>
    <t>19. LED (electronic) Ads/Signs (This feature is an accessory/add-on)</t>
  </si>
  <si>
    <t>max 31 days</t>
  </si>
  <si>
    <t>Licence Fee (Six months)</t>
  </si>
  <si>
    <t>Licence Fee (Daily)</t>
  </si>
  <si>
    <t>Maximun one day</t>
  </si>
  <si>
    <t>Maximum 4 months</t>
  </si>
  <si>
    <t>Licence Fee (Four months)</t>
  </si>
  <si>
    <t>Maximum Three months</t>
  </si>
  <si>
    <t>Licence Fee (Three months)</t>
  </si>
  <si>
    <t>Licence Fee (Maximum 31 days)</t>
  </si>
  <si>
    <t>Maximum 31 days</t>
  </si>
  <si>
    <t>Non-Refundable Application fee (up to 30 posters)</t>
  </si>
  <si>
    <t>Non-Refundable Application fee(per sqm/up to 30 posters)</t>
  </si>
  <si>
    <t xml:space="preserve">2022/23
c/R
</t>
  </si>
  <si>
    <t xml:space="preserve">2023/24
c/R
</t>
  </si>
  <si>
    <t xml:space="preserve">2021/22
c/R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</si>
</sst>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 &quot;R&quot;\ * #,##0.00_ ;_ &quot;R&quot;\ * \-#,##0.00_ ;_ &quot;R&quot;\ * &quot;-&quot;??_ ;_ @_ "/>
    <numFmt numFmtId="165" formatCode="_ &quot;R&quot;\ * #,##0_ ;_ &quot;R&quot;\ * \-#,##0_ ;_ &quot;R&quot;\ * &quot;-&quot;??_ ;_ @_ "/>
    <numFmt numFmtId="166" formatCode="_-&quot;R&quot;* #,##0_-;\-&quot;R&quot;* #,##0_-;_-&quot;R&quot;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0" fontId="2" fillId="0" borderId="0" xfId="1" applyAlignment="1">
      <alignment horizontal="center"/>
    </xf>
    <xf numFmtId="0" fontId="2" fillId="0" borderId="1" xfId="1" applyBorder="1"/>
    <xf numFmtId="0" fontId="3" fillId="0" borderId="1" xfId="1" applyFont="1" applyBorder="1"/>
    <xf numFmtId="0" fontId="2" fillId="0" borderId="2" xfId="1" applyBorder="1" applyAlignment="1">
      <alignment horizontal="center"/>
    </xf>
    <xf numFmtId="0" fontId="4" fillId="0" borderId="0" xfId="1" applyFont="1"/>
    <xf numFmtId="0" fontId="2" fillId="0" borderId="0" xfId="1"/>
    <xf numFmtId="0" fontId="2" fillId="0" borderId="3" xfId="1" applyBorder="1"/>
    <xf numFmtId="0" fontId="5" fillId="2" borderId="4" xfId="1" applyFont="1" applyFill="1" applyBorder="1" applyAlignment="1">
      <alignment horizontal="center" wrapText="1"/>
    </xf>
    <xf numFmtId="0" fontId="5" fillId="2" borderId="5" xfId="1" applyFont="1" applyFill="1" applyBorder="1" applyAlignment="1">
      <alignment horizontal="center" wrapText="1"/>
    </xf>
    <xf numFmtId="0" fontId="2" fillId="0" borderId="7" xfId="1" applyBorder="1" applyAlignment="1">
      <alignment horizontal="center"/>
    </xf>
    <xf numFmtId="0" fontId="6" fillId="0" borderId="8" xfId="1" applyFont="1" applyBorder="1"/>
    <xf numFmtId="0" fontId="2" fillId="0" borderId="9" xfId="1" applyBorder="1"/>
    <xf numFmtId="0" fontId="2" fillId="0" borderId="10" xfId="1" applyBorder="1"/>
    <xf numFmtId="164" fontId="2" fillId="2" borderId="10" xfId="1" applyNumberFormat="1" applyFill="1" applyBorder="1"/>
    <xf numFmtId="0" fontId="0" fillId="2" borderId="12" xfId="0" applyFill="1" applyBorder="1"/>
    <xf numFmtId="0" fontId="2" fillId="0" borderId="7" xfId="1" applyBorder="1"/>
    <xf numFmtId="0" fontId="2" fillId="0" borderId="13" xfId="1" applyBorder="1"/>
    <xf numFmtId="164" fontId="2" fillId="2" borderId="14" xfId="1" applyNumberFormat="1" applyFill="1" applyBorder="1"/>
    <xf numFmtId="165" fontId="2" fillId="2" borderId="15" xfId="1" applyNumberFormat="1" applyFill="1" applyBorder="1"/>
    <xf numFmtId="165" fontId="0" fillId="2" borderId="16" xfId="0" applyNumberFormat="1" applyFill="1" applyBorder="1"/>
    <xf numFmtId="0" fontId="2" fillId="0" borderId="17" xfId="1" applyBorder="1"/>
    <xf numFmtId="0" fontId="2" fillId="0" borderId="18" xfId="1" applyBorder="1"/>
    <xf numFmtId="0" fontId="2" fillId="0" borderId="5" xfId="1" applyBorder="1"/>
    <xf numFmtId="164" fontId="2" fillId="2" borderId="5" xfId="1" applyNumberFormat="1" applyFill="1" applyBorder="1"/>
    <xf numFmtId="165" fontId="0" fillId="2" borderId="20" xfId="0" applyNumberFormat="1" applyFill="1" applyBorder="1"/>
    <xf numFmtId="0" fontId="2" fillId="0" borderId="21" xfId="1" applyBorder="1"/>
    <xf numFmtId="165" fontId="2" fillId="2" borderId="12" xfId="1" applyNumberFormat="1" applyFill="1" applyBorder="1"/>
    <xf numFmtId="165" fontId="2" fillId="2" borderId="16" xfId="1" applyNumberFormat="1" applyFill="1" applyBorder="1"/>
    <xf numFmtId="166" fontId="0" fillId="2" borderId="16" xfId="0" applyNumberFormat="1" applyFill="1" applyBorder="1"/>
    <xf numFmtId="165" fontId="2" fillId="2" borderId="20" xfId="1" applyNumberFormat="1" applyFill="1" applyBorder="1"/>
    <xf numFmtId="166" fontId="0" fillId="2" borderId="12" xfId="0" applyNumberFormat="1" applyFill="1" applyBorder="1"/>
    <xf numFmtId="0" fontId="2" fillId="0" borderId="23" xfId="1" applyBorder="1"/>
    <xf numFmtId="0" fontId="2" fillId="0" borderId="24" xfId="1" applyBorder="1"/>
    <xf numFmtId="0" fontId="2" fillId="0" borderId="25" xfId="1" applyBorder="1"/>
    <xf numFmtId="1" fontId="0" fillId="2" borderId="16" xfId="0" applyNumberFormat="1" applyFill="1" applyBorder="1"/>
    <xf numFmtId="1" fontId="0" fillId="2" borderId="20" xfId="0" applyNumberFormat="1" applyFill="1" applyBorder="1"/>
    <xf numFmtId="0" fontId="6" fillId="0" borderId="9" xfId="1" applyFont="1" applyBorder="1"/>
    <xf numFmtId="0" fontId="6" fillId="0" borderId="13" xfId="1" applyFont="1" applyBorder="1"/>
    <xf numFmtId="0" fontId="6" fillId="0" borderId="18" xfId="1" applyFont="1" applyBorder="1"/>
    <xf numFmtId="0" fontId="2" fillId="0" borderId="11" xfId="1" applyBorder="1"/>
    <xf numFmtId="164" fontId="2" fillId="2" borderId="12" xfId="1" applyNumberFormat="1" applyFill="1" applyBorder="1"/>
    <xf numFmtId="0" fontId="6" fillId="0" borderId="7" xfId="1" applyFont="1" applyBorder="1"/>
    <xf numFmtId="164" fontId="2" fillId="2" borderId="16" xfId="1" applyNumberFormat="1" applyFill="1" applyBorder="1"/>
    <xf numFmtId="164" fontId="2" fillId="2" borderId="20" xfId="1" applyNumberFormat="1" applyFill="1" applyBorder="1"/>
    <xf numFmtId="166" fontId="0" fillId="2" borderId="20" xfId="0" applyNumberFormat="1" applyFill="1" applyBorder="1"/>
    <xf numFmtId="165" fontId="2" fillId="2" borderId="10" xfId="1" applyNumberFormat="1" applyFill="1" applyBorder="1"/>
    <xf numFmtId="165" fontId="2" fillId="2" borderId="14" xfId="1" applyNumberFormat="1" applyFill="1" applyBorder="1"/>
    <xf numFmtId="166" fontId="0" fillId="2" borderId="14" xfId="0" applyNumberFormat="1" applyFill="1" applyBorder="1"/>
    <xf numFmtId="0" fontId="2" fillId="0" borderId="26" xfId="1" applyBorder="1"/>
    <xf numFmtId="0" fontId="2" fillId="0" borderId="27" xfId="1" applyBorder="1"/>
    <xf numFmtId="0" fontId="2" fillId="0" borderId="14" xfId="1" applyBorder="1"/>
    <xf numFmtId="0" fontId="6" fillId="0" borderId="25" xfId="1" applyFont="1" applyBorder="1"/>
    <xf numFmtId="0" fontId="2" fillId="0" borderId="28" xfId="1" applyBorder="1"/>
    <xf numFmtId="0" fontId="2" fillId="0" borderId="30" xfId="1" applyBorder="1"/>
    <xf numFmtId="0" fontId="6" fillId="0" borderId="29" xfId="1" applyFont="1" applyBorder="1" applyAlignment="1">
      <alignment horizontal="right"/>
    </xf>
    <xf numFmtId="0" fontId="2" fillId="0" borderId="32" xfId="1" applyBorder="1"/>
    <xf numFmtId="164" fontId="2" fillId="0" borderId="31" xfId="1" applyNumberFormat="1" applyBorder="1"/>
    <xf numFmtId="0" fontId="0" fillId="0" borderId="31" xfId="0" applyBorder="1"/>
    <xf numFmtId="0" fontId="2" fillId="0" borderId="33" xfId="1" applyBorder="1" applyAlignment="1">
      <alignment horizontal="center"/>
    </xf>
    <xf numFmtId="0" fontId="2" fillId="0" borderId="34" xfId="1" applyBorder="1"/>
    <xf numFmtId="0" fontId="5" fillId="0" borderId="36" xfId="1" applyFont="1" applyBorder="1" applyAlignment="1">
      <alignment vertical="center"/>
    </xf>
    <xf numFmtId="0" fontId="6" fillId="0" borderId="37" xfId="1" applyFont="1" applyBorder="1" applyAlignment="1">
      <alignment horizontal="centerContinuous" vertical="center"/>
    </xf>
    <xf numFmtId="0" fontId="6" fillId="0" borderId="25" xfId="1" applyFont="1" applyBorder="1" applyAlignment="1">
      <alignment horizontal="centerContinuous" vertical="center"/>
    </xf>
    <xf numFmtId="0" fontId="2" fillId="0" borderId="8" xfId="1" applyBorder="1"/>
    <xf numFmtId="164" fontId="2" fillId="0" borderId="10" xfId="1" applyNumberFormat="1" applyBorder="1"/>
    <xf numFmtId="0" fontId="8" fillId="0" borderId="27" xfId="1" applyFont="1" applyBorder="1"/>
    <xf numFmtId="0" fontId="8" fillId="0" borderId="24" xfId="1" applyFont="1" applyBorder="1"/>
    <xf numFmtId="164" fontId="2" fillId="0" borderId="38" xfId="1" applyNumberFormat="1" applyBorder="1"/>
    <xf numFmtId="0" fontId="2" fillId="0" borderId="19" xfId="1" applyBorder="1"/>
    <xf numFmtId="164" fontId="2" fillId="0" borderId="24" xfId="1" applyNumberFormat="1" applyBorder="1"/>
    <xf numFmtId="0" fontId="9" fillId="0" borderId="0" xfId="0" applyFont="1"/>
    <xf numFmtId="0" fontId="1" fillId="0" borderId="0" xfId="0" applyFont="1"/>
    <xf numFmtId="43" fontId="0" fillId="0" borderId="0" xfId="0" applyNumberFormat="1"/>
    <xf numFmtId="0" fontId="5" fillId="2" borderId="19" xfId="1" applyFont="1" applyFill="1" applyBorder="1" applyAlignment="1">
      <alignment horizontal="center" wrapText="1"/>
    </xf>
    <xf numFmtId="0" fontId="5" fillId="2" borderId="39" xfId="1" applyFont="1" applyFill="1" applyBorder="1" applyAlignment="1">
      <alignment horizontal="center" wrapText="1"/>
    </xf>
    <xf numFmtId="164" fontId="6" fillId="2" borderId="14" xfId="1" applyNumberFormat="1" applyFont="1" applyFill="1" applyBorder="1"/>
    <xf numFmtId="164" fontId="2" fillId="2" borderId="6" xfId="1" applyNumberFormat="1" applyFill="1" applyBorder="1"/>
    <xf numFmtId="164" fontId="2" fillId="2" borderId="40" xfId="1" applyNumberFormat="1" applyFill="1" applyBorder="1"/>
    <xf numFmtId="164" fontId="6" fillId="2" borderId="6" xfId="1" applyNumberFormat="1" applyFont="1" applyFill="1" applyBorder="1"/>
    <xf numFmtId="0" fontId="7" fillId="0" borderId="35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2" fillId="0" borderId="22" xfId="1" applyBorder="1"/>
    <xf numFmtId="164" fontId="2" fillId="2" borderId="35" xfId="1" applyNumberFormat="1" applyFill="1" applyBorder="1"/>
    <xf numFmtId="165" fontId="2" fillId="2" borderId="41" xfId="1" applyNumberFormat="1" applyFill="1" applyBorder="1"/>
    <xf numFmtId="0" fontId="0" fillId="2" borderId="42" xfId="0" applyFill="1" applyBorder="1"/>
    <xf numFmtId="164" fontId="2" fillId="2" borderId="4" xfId="1" applyNumberFormat="1" applyFill="1" applyBorder="1"/>
    <xf numFmtId="164" fontId="6" fillId="2" borderId="10" xfId="1" applyNumberFormat="1" applyFont="1" applyFill="1" applyBorder="1"/>
    <xf numFmtId="164" fontId="2" fillId="2" borderId="8" xfId="1" applyNumberFormat="1" applyFill="1" applyBorder="1"/>
    <xf numFmtId="164" fontId="2" fillId="2" borderId="30" xfId="1" applyNumberFormat="1" applyFill="1" applyBorder="1"/>
    <xf numFmtId="164" fontId="6" fillId="2" borderId="43" xfId="1" applyNumberFormat="1" applyFont="1" applyFill="1" applyBorder="1"/>
    <xf numFmtId="164" fontId="2" fillId="2" borderId="7" xfId="1" applyNumberFormat="1" applyFill="1" applyBorder="1"/>
    <xf numFmtId="164" fontId="6" fillId="2" borderId="44" xfId="1" applyNumberFormat="1" applyFont="1" applyFill="1" applyBorder="1"/>
    <xf numFmtId="164" fontId="2" fillId="2" borderId="17" xfId="1" applyNumberFormat="1" applyFill="1" applyBorder="1"/>
    <xf numFmtId="164" fontId="6" fillId="2" borderId="45" xfId="1" applyNumberFormat="1" applyFont="1" applyFill="1" applyBorder="1"/>
    <xf numFmtId="165" fontId="2" fillId="2" borderId="42" xfId="1" applyNumberFormat="1" applyFill="1" applyBorder="1"/>
    <xf numFmtId="164" fontId="2" fillId="2" borderId="46" xfId="1" applyNumberFormat="1" applyFill="1" applyBorder="1"/>
    <xf numFmtId="164" fontId="6" fillId="2" borderId="40" xfId="1" applyNumberFormat="1" applyFont="1" applyFill="1" applyBorder="1"/>
    <xf numFmtId="164" fontId="2" fillId="2" borderId="47" xfId="1" applyNumberFormat="1" applyFill="1" applyBorder="1"/>
    <xf numFmtId="164" fontId="2" fillId="2" borderId="48" xfId="1" applyNumberFormat="1" applyFill="1" applyBorder="1"/>
    <xf numFmtId="0" fontId="0" fillId="0" borderId="32" xfId="0" applyBorder="1"/>
    <xf numFmtId="0" fontId="0" fillId="0" borderId="49" xfId="0" applyBorder="1"/>
    <xf numFmtId="164" fontId="2" fillId="2" borderId="33" xfId="1" applyNumberFormat="1" applyFill="1" applyBorder="1"/>
    <xf numFmtId="164" fontId="2" fillId="2" borderId="28" xfId="1" applyNumberFormat="1" applyFill="1" applyBorder="1"/>
    <xf numFmtId="165" fontId="2" fillId="2" borderId="22" xfId="1" applyNumberFormat="1" applyFill="1" applyBorder="1"/>
    <xf numFmtId="0" fontId="0" fillId="2" borderId="41" xfId="0" applyFill="1" applyBorder="1"/>
    <xf numFmtId="166" fontId="0" fillId="2" borderId="39" xfId="0" applyNumberFormat="1" applyFill="1" applyBorder="1"/>
    <xf numFmtId="164" fontId="2" fillId="2" borderId="0" xfId="1" applyNumberFormat="1" applyFill="1" applyBorder="1"/>
    <xf numFmtId="165" fontId="2" fillId="2" borderId="30" xfId="1" applyNumberFormat="1" applyFill="1" applyBorder="1"/>
    <xf numFmtId="166" fontId="0" fillId="2" borderId="30" xfId="0" applyNumberFormat="1" applyFill="1" applyBorder="1"/>
    <xf numFmtId="165" fontId="2" fillId="2" borderId="5" xfId="1" applyNumberFormat="1" applyFill="1" applyBorder="1"/>
    <xf numFmtId="166" fontId="0" fillId="2" borderId="5" xfId="0" applyNumberFormat="1" applyFill="1" applyBorder="1"/>
    <xf numFmtId="164" fontId="2" fillId="2" borderId="36" xfId="1" applyNumberFormat="1" applyFill="1" applyBorder="1"/>
    <xf numFmtId="165" fontId="2" fillId="2" borderId="39" xfId="1" applyNumberFormat="1" applyFill="1" applyBorder="1"/>
    <xf numFmtId="164" fontId="2" fillId="2" borderId="50" xfId="1" applyNumberFormat="1" applyFill="1" applyBorder="1"/>
    <xf numFmtId="164" fontId="6" fillId="2" borderId="51" xfId="1" applyNumberFormat="1" applyFont="1" applyFill="1" applyBorder="1"/>
    <xf numFmtId="1" fontId="0" fillId="2" borderId="12" xfId="0" applyNumberFormat="1" applyFill="1" applyBorder="1"/>
    <xf numFmtId="1" fontId="0" fillId="2" borderId="7" xfId="0" applyNumberFormat="1" applyFill="1" applyBorder="1"/>
    <xf numFmtId="164" fontId="6" fillId="2" borderId="35" xfId="1" applyNumberFormat="1" applyFont="1" applyFill="1" applyBorder="1"/>
    <xf numFmtId="164" fontId="2" fillId="2" borderId="41" xfId="1" applyNumberFormat="1" applyFill="1" applyBorder="1"/>
    <xf numFmtId="166" fontId="0" fillId="2" borderId="7" xfId="0" applyNumberFormat="1" applyFill="1" applyBorder="1"/>
    <xf numFmtId="164" fontId="2" fillId="2" borderId="52" xfId="1" applyNumberFormat="1" applyFill="1" applyBorder="1"/>
    <xf numFmtId="165" fontId="2" fillId="2" borderId="52" xfId="1" applyNumberFormat="1" applyFill="1" applyBorder="1"/>
    <xf numFmtId="0" fontId="0" fillId="2" borderId="52" xfId="0" applyFill="1" applyBorder="1"/>
    <xf numFmtId="166" fontId="0" fillId="2" borderId="8" xfId="0" applyNumberFormat="1" applyFill="1" applyBorder="1"/>
    <xf numFmtId="165" fontId="2" fillId="2" borderId="40" xfId="1" applyNumberFormat="1" applyFill="1" applyBorder="1"/>
    <xf numFmtId="0" fontId="0" fillId="2" borderId="40" xfId="0" applyFill="1" applyBorder="1"/>
    <xf numFmtId="0" fontId="2" fillId="0" borderId="15" xfId="1" applyBorder="1"/>
    <xf numFmtId="166" fontId="0" fillId="2" borderId="17" xfId="0" applyNumberFormat="1" applyFill="1" applyBorder="1"/>
    <xf numFmtId="0" fontId="0" fillId="2" borderId="27" xfId="0" applyFill="1" applyBorder="1"/>
    <xf numFmtId="164" fontId="2" fillId="2" borderId="29" xfId="1" applyNumberFormat="1" applyFill="1" applyBorder="1"/>
    <xf numFmtId="166" fontId="0" fillId="2" borderId="36" xfId="0" applyNumberFormat="1" applyFill="1" applyBorder="1"/>
    <xf numFmtId="164" fontId="2" fillId="2" borderId="37" xfId="1" applyNumberFormat="1" applyFill="1" applyBorder="1"/>
    <xf numFmtId="0" fontId="6" fillId="0" borderId="27" xfId="1" applyFont="1" applyBorder="1"/>
    <xf numFmtId="0" fontId="6" fillId="0" borderId="47" xfId="1" applyFont="1" applyBorder="1"/>
    <xf numFmtId="0" fontId="2" fillId="0" borderId="43" xfId="1" applyBorder="1"/>
    <xf numFmtId="0" fontId="2" fillId="0" borderId="45" xfId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3"/>
  <sheetViews>
    <sheetView tabSelected="1" workbookViewId="0">
      <selection activeCell="I8" sqref="I8"/>
    </sheetView>
  </sheetViews>
  <sheetFormatPr defaultRowHeight="15" x14ac:dyDescent="0.25"/>
  <cols>
    <col min="2" max="2" width="36.28515625" customWidth="1"/>
    <col min="3" max="3" width="45.42578125" customWidth="1"/>
    <col min="4" max="4" width="21.5703125" customWidth="1"/>
    <col min="5" max="5" width="16.5703125" hidden="1" customWidth="1"/>
    <col min="6" max="6" width="19.42578125" hidden="1" customWidth="1"/>
    <col min="7" max="7" width="16.42578125" hidden="1" customWidth="1"/>
    <col min="8" max="9" width="11.140625" bestFit="1" customWidth="1"/>
    <col min="10" max="10" width="11.140625" customWidth="1"/>
    <col min="259" max="259" width="36.28515625" customWidth="1"/>
    <col min="260" max="260" width="59.5703125" customWidth="1"/>
    <col min="261" max="261" width="25.42578125" customWidth="1"/>
    <col min="262" max="262" width="16.5703125" customWidth="1"/>
    <col min="263" max="263" width="19.42578125" customWidth="1"/>
    <col min="264" max="264" width="16.42578125" customWidth="1"/>
    <col min="515" max="515" width="36.28515625" customWidth="1"/>
    <col min="516" max="516" width="59.5703125" customWidth="1"/>
    <col min="517" max="517" width="25.42578125" customWidth="1"/>
    <col min="518" max="518" width="16.5703125" customWidth="1"/>
    <col min="519" max="519" width="19.42578125" customWidth="1"/>
    <col min="520" max="520" width="16.42578125" customWidth="1"/>
    <col min="771" max="771" width="36.28515625" customWidth="1"/>
    <col min="772" max="772" width="59.5703125" customWidth="1"/>
    <col min="773" max="773" width="25.42578125" customWidth="1"/>
    <col min="774" max="774" width="16.5703125" customWidth="1"/>
    <col min="775" max="775" width="19.42578125" customWidth="1"/>
    <col min="776" max="776" width="16.42578125" customWidth="1"/>
    <col min="1027" max="1027" width="36.28515625" customWidth="1"/>
    <col min="1028" max="1028" width="59.5703125" customWidth="1"/>
    <col min="1029" max="1029" width="25.42578125" customWidth="1"/>
    <col min="1030" max="1030" width="16.5703125" customWidth="1"/>
    <col min="1031" max="1031" width="19.42578125" customWidth="1"/>
    <col min="1032" max="1032" width="16.42578125" customWidth="1"/>
    <col min="1283" max="1283" width="36.28515625" customWidth="1"/>
    <col min="1284" max="1284" width="59.5703125" customWidth="1"/>
    <col min="1285" max="1285" width="25.42578125" customWidth="1"/>
    <col min="1286" max="1286" width="16.5703125" customWidth="1"/>
    <col min="1287" max="1287" width="19.42578125" customWidth="1"/>
    <col min="1288" max="1288" width="16.42578125" customWidth="1"/>
    <col min="1539" max="1539" width="36.28515625" customWidth="1"/>
    <col min="1540" max="1540" width="59.5703125" customWidth="1"/>
    <col min="1541" max="1541" width="25.42578125" customWidth="1"/>
    <col min="1542" max="1542" width="16.5703125" customWidth="1"/>
    <col min="1543" max="1543" width="19.42578125" customWidth="1"/>
    <col min="1544" max="1544" width="16.42578125" customWidth="1"/>
    <col min="1795" max="1795" width="36.28515625" customWidth="1"/>
    <col min="1796" max="1796" width="59.5703125" customWidth="1"/>
    <col min="1797" max="1797" width="25.42578125" customWidth="1"/>
    <col min="1798" max="1798" width="16.5703125" customWidth="1"/>
    <col min="1799" max="1799" width="19.42578125" customWidth="1"/>
    <col min="1800" max="1800" width="16.42578125" customWidth="1"/>
    <col min="2051" max="2051" width="36.28515625" customWidth="1"/>
    <col min="2052" max="2052" width="59.5703125" customWidth="1"/>
    <col min="2053" max="2053" width="25.42578125" customWidth="1"/>
    <col min="2054" max="2054" width="16.5703125" customWidth="1"/>
    <col min="2055" max="2055" width="19.42578125" customWidth="1"/>
    <col min="2056" max="2056" width="16.42578125" customWidth="1"/>
    <col min="2307" max="2307" width="36.28515625" customWidth="1"/>
    <col min="2308" max="2308" width="59.5703125" customWidth="1"/>
    <col min="2309" max="2309" width="25.42578125" customWidth="1"/>
    <col min="2310" max="2310" width="16.5703125" customWidth="1"/>
    <col min="2311" max="2311" width="19.42578125" customWidth="1"/>
    <col min="2312" max="2312" width="16.42578125" customWidth="1"/>
    <col min="2563" max="2563" width="36.28515625" customWidth="1"/>
    <col min="2564" max="2564" width="59.5703125" customWidth="1"/>
    <col min="2565" max="2565" width="25.42578125" customWidth="1"/>
    <col min="2566" max="2566" width="16.5703125" customWidth="1"/>
    <col min="2567" max="2567" width="19.42578125" customWidth="1"/>
    <col min="2568" max="2568" width="16.42578125" customWidth="1"/>
    <col min="2819" max="2819" width="36.28515625" customWidth="1"/>
    <col min="2820" max="2820" width="59.5703125" customWidth="1"/>
    <col min="2821" max="2821" width="25.42578125" customWidth="1"/>
    <col min="2822" max="2822" width="16.5703125" customWidth="1"/>
    <col min="2823" max="2823" width="19.42578125" customWidth="1"/>
    <col min="2824" max="2824" width="16.42578125" customWidth="1"/>
    <col min="3075" max="3075" width="36.28515625" customWidth="1"/>
    <col min="3076" max="3076" width="59.5703125" customWidth="1"/>
    <col min="3077" max="3077" width="25.42578125" customWidth="1"/>
    <col min="3078" max="3078" width="16.5703125" customWidth="1"/>
    <col min="3079" max="3079" width="19.42578125" customWidth="1"/>
    <col min="3080" max="3080" width="16.42578125" customWidth="1"/>
    <col min="3331" max="3331" width="36.28515625" customWidth="1"/>
    <col min="3332" max="3332" width="59.5703125" customWidth="1"/>
    <col min="3333" max="3333" width="25.42578125" customWidth="1"/>
    <col min="3334" max="3334" width="16.5703125" customWidth="1"/>
    <col min="3335" max="3335" width="19.42578125" customWidth="1"/>
    <col min="3336" max="3336" width="16.42578125" customWidth="1"/>
    <col min="3587" max="3587" width="36.28515625" customWidth="1"/>
    <col min="3588" max="3588" width="59.5703125" customWidth="1"/>
    <col min="3589" max="3589" width="25.42578125" customWidth="1"/>
    <col min="3590" max="3590" width="16.5703125" customWidth="1"/>
    <col min="3591" max="3591" width="19.42578125" customWidth="1"/>
    <col min="3592" max="3592" width="16.42578125" customWidth="1"/>
    <col min="3843" max="3843" width="36.28515625" customWidth="1"/>
    <col min="3844" max="3844" width="59.5703125" customWidth="1"/>
    <col min="3845" max="3845" width="25.42578125" customWidth="1"/>
    <col min="3846" max="3846" width="16.5703125" customWidth="1"/>
    <col min="3847" max="3847" width="19.42578125" customWidth="1"/>
    <col min="3848" max="3848" width="16.42578125" customWidth="1"/>
    <col min="4099" max="4099" width="36.28515625" customWidth="1"/>
    <col min="4100" max="4100" width="59.5703125" customWidth="1"/>
    <col min="4101" max="4101" width="25.42578125" customWidth="1"/>
    <col min="4102" max="4102" width="16.5703125" customWidth="1"/>
    <col min="4103" max="4103" width="19.42578125" customWidth="1"/>
    <col min="4104" max="4104" width="16.42578125" customWidth="1"/>
    <col min="4355" max="4355" width="36.28515625" customWidth="1"/>
    <col min="4356" max="4356" width="59.5703125" customWidth="1"/>
    <col min="4357" max="4357" width="25.42578125" customWidth="1"/>
    <col min="4358" max="4358" width="16.5703125" customWidth="1"/>
    <col min="4359" max="4359" width="19.42578125" customWidth="1"/>
    <col min="4360" max="4360" width="16.42578125" customWidth="1"/>
    <col min="4611" max="4611" width="36.28515625" customWidth="1"/>
    <col min="4612" max="4612" width="59.5703125" customWidth="1"/>
    <col min="4613" max="4613" width="25.42578125" customWidth="1"/>
    <col min="4614" max="4614" width="16.5703125" customWidth="1"/>
    <col min="4615" max="4615" width="19.42578125" customWidth="1"/>
    <col min="4616" max="4616" width="16.42578125" customWidth="1"/>
    <col min="4867" max="4867" width="36.28515625" customWidth="1"/>
    <col min="4868" max="4868" width="59.5703125" customWidth="1"/>
    <col min="4869" max="4869" width="25.42578125" customWidth="1"/>
    <col min="4870" max="4870" width="16.5703125" customWidth="1"/>
    <col min="4871" max="4871" width="19.42578125" customWidth="1"/>
    <col min="4872" max="4872" width="16.42578125" customWidth="1"/>
    <col min="5123" max="5123" width="36.28515625" customWidth="1"/>
    <col min="5124" max="5124" width="59.5703125" customWidth="1"/>
    <col min="5125" max="5125" width="25.42578125" customWidth="1"/>
    <col min="5126" max="5126" width="16.5703125" customWidth="1"/>
    <col min="5127" max="5127" width="19.42578125" customWidth="1"/>
    <col min="5128" max="5128" width="16.42578125" customWidth="1"/>
    <col min="5379" max="5379" width="36.28515625" customWidth="1"/>
    <col min="5380" max="5380" width="59.5703125" customWidth="1"/>
    <col min="5381" max="5381" width="25.42578125" customWidth="1"/>
    <col min="5382" max="5382" width="16.5703125" customWidth="1"/>
    <col min="5383" max="5383" width="19.42578125" customWidth="1"/>
    <col min="5384" max="5384" width="16.42578125" customWidth="1"/>
    <col min="5635" max="5635" width="36.28515625" customWidth="1"/>
    <col min="5636" max="5636" width="59.5703125" customWidth="1"/>
    <col min="5637" max="5637" width="25.42578125" customWidth="1"/>
    <col min="5638" max="5638" width="16.5703125" customWidth="1"/>
    <col min="5639" max="5639" width="19.42578125" customWidth="1"/>
    <col min="5640" max="5640" width="16.42578125" customWidth="1"/>
    <col min="5891" max="5891" width="36.28515625" customWidth="1"/>
    <col min="5892" max="5892" width="59.5703125" customWidth="1"/>
    <col min="5893" max="5893" width="25.42578125" customWidth="1"/>
    <col min="5894" max="5894" width="16.5703125" customWidth="1"/>
    <col min="5895" max="5895" width="19.42578125" customWidth="1"/>
    <col min="5896" max="5896" width="16.42578125" customWidth="1"/>
    <col min="6147" max="6147" width="36.28515625" customWidth="1"/>
    <col min="6148" max="6148" width="59.5703125" customWidth="1"/>
    <col min="6149" max="6149" width="25.42578125" customWidth="1"/>
    <col min="6150" max="6150" width="16.5703125" customWidth="1"/>
    <col min="6151" max="6151" width="19.42578125" customWidth="1"/>
    <col min="6152" max="6152" width="16.42578125" customWidth="1"/>
    <col min="6403" max="6403" width="36.28515625" customWidth="1"/>
    <col min="6404" max="6404" width="59.5703125" customWidth="1"/>
    <col min="6405" max="6405" width="25.42578125" customWidth="1"/>
    <col min="6406" max="6406" width="16.5703125" customWidth="1"/>
    <col min="6407" max="6407" width="19.42578125" customWidth="1"/>
    <col min="6408" max="6408" width="16.42578125" customWidth="1"/>
    <col min="6659" max="6659" width="36.28515625" customWidth="1"/>
    <col min="6660" max="6660" width="59.5703125" customWidth="1"/>
    <col min="6661" max="6661" width="25.42578125" customWidth="1"/>
    <col min="6662" max="6662" width="16.5703125" customWidth="1"/>
    <col min="6663" max="6663" width="19.42578125" customWidth="1"/>
    <col min="6664" max="6664" width="16.42578125" customWidth="1"/>
    <col min="6915" max="6915" width="36.28515625" customWidth="1"/>
    <col min="6916" max="6916" width="59.5703125" customWidth="1"/>
    <col min="6917" max="6917" width="25.42578125" customWidth="1"/>
    <col min="6918" max="6918" width="16.5703125" customWidth="1"/>
    <col min="6919" max="6919" width="19.42578125" customWidth="1"/>
    <col min="6920" max="6920" width="16.42578125" customWidth="1"/>
    <col min="7171" max="7171" width="36.28515625" customWidth="1"/>
    <col min="7172" max="7172" width="59.5703125" customWidth="1"/>
    <col min="7173" max="7173" width="25.42578125" customWidth="1"/>
    <col min="7174" max="7174" width="16.5703125" customWidth="1"/>
    <col min="7175" max="7175" width="19.42578125" customWidth="1"/>
    <col min="7176" max="7176" width="16.42578125" customWidth="1"/>
    <col min="7427" max="7427" width="36.28515625" customWidth="1"/>
    <col min="7428" max="7428" width="59.5703125" customWidth="1"/>
    <col min="7429" max="7429" width="25.42578125" customWidth="1"/>
    <col min="7430" max="7430" width="16.5703125" customWidth="1"/>
    <col min="7431" max="7431" width="19.42578125" customWidth="1"/>
    <col min="7432" max="7432" width="16.42578125" customWidth="1"/>
    <col min="7683" max="7683" width="36.28515625" customWidth="1"/>
    <col min="7684" max="7684" width="59.5703125" customWidth="1"/>
    <col min="7685" max="7685" width="25.42578125" customWidth="1"/>
    <col min="7686" max="7686" width="16.5703125" customWidth="1"/>
    <col min="7687" max="7687" width="19.42578125" customWidth="1"/>
    <col min="7688" max="7688" width="16.42578125" customWidth="1"/>
    <col min="7939" max="7939" width="36.28515625" customWidth="1"/>
    <col min="7940" max="7940" width="59.5703125" customWidth="1"/>
    <col min="7941" max="7941" width="25.42578125" customWidth="1"/>
    <col min="7942" max="7942" width="16.5703125" customWidth="1"/>
    <col min="7943" max="7943" width="19.42578125" customWidth="1"/>
    <col min="7944" max="7944" width="16.42578125" customWidth="1"/>
    <col min="8195" max="8195" width="36.28515625" customWidth="1"/>
    <col min="8196" max="8196" width="59.5703125" customWidth="1"/>
    <col min="8197" max="8197" width="25.42578125" customWidth="1"/>
    <col min="8198" max="8198" width="16.5703125" customWidth="1"/>
    <col min="8199" max="8199" width="19.42578125" customWidth="1"/>
    <col min="8200" max="8200" width="16.42578125" customWidth="1"/>
    <col min="8451" max="8451" width="36.28515625" customWidth="1"/>
    <col min="8452" max="8452" width="59.5703125" customWidth="1"/>
    <col min="8453" max="8453" width="25.42578125" customWidth="1"/>
    <col min="8454" max="8454" width="16.5703125" customWidth="1"/>
    <col min="8455" max="8455" width="19.42578125" customWidth="1"/>
    <col min="8456" max="8456" width="16.42578125" customWidth="1"/>
    <col min="8707" max="8707" width="36.28515625" customWidth="1"/>
    <col min="8708" max="8708" width="59.5703125" customWidth="1"/>
    <col min="8709" max="8709" width="25.42578125" customWidth="1"/>
    <col min="8710" max="8710" width="16.5703125" customWidth="1"/>
    <col min="8711" max="8711" width="19.42578125" customWidth="1"/>
    <col min="8712" max="8712" width="16.42578125" customWidth="1"/>
    <col min="8963" max="8963" width="36.28515625" customWidth="1"/>
    <col min="8964" max="8964" width="59.5703125" customWidth="1"/>
    <col min="8965" max="8965" width="25.42578125" customWidth="1"/>
    <col min="8966" max="8966" width="16.5703125" customWidth="1"/>
    <col min="8967" max="8967" width="19.42578125" customWidth="1"/>
    <col min="8968" max="8968" width="16.42578125" customWidth="1"/>
    <col min="9219" max="9219" width="36.28515625" customWidth="1"/>
    <col min="9220" max="9220" width="59.5703125" customWidth="1"/>
    <col min="9221" max="9221" width="25.42578125" customWidth="1"/>
    <col min="9222" max="9222" width="16.5703125" customWidth="1"/>
    <col min="9223" max="9223" width="19.42578125" customWidth="1"/>
    <col min="9224" max="9224" width="16.42578125" customWidth="1"/>
    <col min="9475" max="9475" width="36.28515625" customWidth="1"/>
    <col min="9476" max="9476" width="59.5703125" customWidth="1"/>
    <col min="9477" max="9477" width="25.42578125" customWidth="1"/>
    <col min="9478" max="9478" width="16.5703125" customWidth="1"/>
    <col min="9479" max="9479" width="19.42578125" customWidth="1"/>
    <col min="9480" max="9480" width="16.42578125" customWidth="1"/>
    <col min="9731" max="9731" width="36.28515625" customWidth="1"/>
    <col min="9732" max="9732" width="59.5703125" customWidth="1"/>
    <col min="9733" max="9733" width="25.42578125" customWidth="1"/>
    <col min="9734" max="9734" width="16.5703125" customWidth="1"/>
    <col min="9735" max="9735" width="19.42578125" customWidth="1"/>
    <col min="9736" max="9736" width="16.42578125" customWidth="1"/>
    <col min="9987" max="9987" width="36.28515625" customWidth="1"/>
    <col min="9988" max="9988" width="59.5703125" customWidth="1"/>
    <col min="9989" max="9989" width="25.42578125" customWidth="1"/>
    <col min="9990" max="9990" width="16.5703125" customWidth="1"/>
    <col min="9991" max="9991" width="19.42578125" customWidth="1"/>
    <col min="9992" max="9992" width="16.42578125" customWidth="1"/>
    <col min="10243" max="10243" width="36.28515625" customWidth="1"/>
    <col min="10244" max="10244" width="59.5703125" customWidth="1"/>
    <col min="10245" max="10245" width="25.42578125" customWidth="1"/>
    <col min="10246" max="10246" width="16.5703125" customWidth="1"/>
    <col min="10247" max="10247" width="19.42578125" customWidth="1"/>
    <col min="10248" max="10248" width="16.42578125" customWidth="1"/>
    <col min="10499" max="10499" width="36.28515625" customWidth="1"/>
    <col min="10500" max="10500" width="59.5703125" customWidth="1"/>
    <col min="10501" max="10501" width="25.42578125" customWidth="1"/>
    <col min="10502" max="10502" width="16.5703125" customWidth="1"/>
    <col min="10503" max="10503" width="19.42578125" customWidth="1"/>
    <col min="10504" max="10504" width="16.42578125" customWidth="1"/>
    <col min="10755" max="10755" width="36.28515625" customWidth="1"/>
    <col min="10756" max="10756" width="59.5703125" customWidth="1"/>
    <col min="10757" max="10757" width="25.42578125" customWidth="1"/>
    <col min="10758" max="10758" width="16.5703125" customWidth="1"/>
    <col min="10759" max="10759" width="19.42578125" customWidth="1"/>
    <col min="10760" max="10760" width="16.42578125" customWidth="1"/>
    <col min="11011" max="11011" width="36.28515625" customWidth="1"/>
    <col min="11012" max="11012" width="59.5703125" customWidth="1"/>
    <col min="11013" max="11013" width="25.42578125" customWidth="1"/>
    <col min="11014" max="11014" width="16.5703125" customWidth="1"/>
    <col min="11015" max="11015" width="19.42578125" customWidth="1"/>
    <col min="11016" max="11016" width="16.42578125" customWidth="1"/>
    <col min="11267" max="11267" width="36.28515625" customWidth="1"/>
    <col min="11268" max="11268" width="59.5703125" customWidth="1"/>
    <col min="11269" max="11269" width="25.42578125" customWidth="1"/>
    <col min="11270" max="11270" width="16.5703125" customWidth="1"/>
    <col min="11271" max="11271" width="19.42578125" customWidth="1"/>
    <col min="11272" max="11272" width="16.42578125" customWidth="1"/>
    <col min="11523" max="11523" width="36.28515625" customWidth="1"/>
    <col min="11524" max="11524" width="59.5703125" customWidth="1"/>
    <col min="11525" max="11525" width="25.42578125" customWidth="1"/>
    <col min="11526" max="11526" width="16.5703125" customWidth="1"/>
    <col min="11527" max="11527" width="19.42578125" customWidth="1"/>
    <col min="11528" max="11528" width="16.42578125" customWidth="1"/>
    <col min="11779" max="11779" width="36.28515625" customWidth="1"/>
    <col min="11780" max="11780" width="59.5703125" customWidth="1"/>
    <col min="11781" max="11781" width="25.42578125" customWidth="1"/>
    <col min="11782" max="11782" width="16.5703125" customWidth="1"/>
    <col min="11783" max="11783" width="19.42578125" customWidth="1"/>
    <col min="11784" max="11784" width="16.42578125" customWidth="1"/>
    <col min="12035" max="12035" width="36.28515625" customWidth="1"/>
    <col min="12036" max="12036" width="59.5703125" customWidth="1"/>
    <col min="12037" max="12037" width="25.42578125" customWidth="1"/>
    <col min="12038" max="12038" width="16.5703125" customWidth="1"/>
    <col min="12039" max="12039" width="19.42578125" customWidth="1"/>
    <col min="12040" max="12040" width="16.42578125" customWidth="1"/>
    <col min="12291" max="12291" width="36.28515625" customWidth="1"/>
    <col min="12292" max="12292" width="59.5703125" customWidth="1"/>
    <col min="12293" max="12293" width="25.42578125" customWidth="1"/>
    <col min="12294" max="12294" width="16.5703125" customWidth="1"/>
    <col min="12295" max="12295" width="19.42578125" customWidth="1"/>
    <col min="12296" max="12296" width="16.42578125" customWidth="1"/>
    <col min="12547" max="12547" width="36.28515625" customWidth="1"/>
    <col min="12548" max="12548" width="59.5703125" customWidth="1"/>
    <col min="12549" max="12549" width="25.42578125" customWidth="1"/>
    <col min="12550" max="12550" width="16.5703125" customWidth="1"/>
    <col min="12551" max="12551" width="19.42578125" customWidth="1"/>
    <col min="12552" max="12552" width="16.42578125" customWidth="1"/>
    <col min="12803" max="12803" width="36.28515625" customWidth="1"/>
    <col min="12804" max="12804" width="59.5703125" customWidth="1"/>
    <col min="12805" max="12805" width="25.42578125" customWidth="1"/>
    <col min="12806" max="12806" width="16.5703125" customWidth="1"/>
    <col min="12807" max="12807" width="19.42578125" customWidth="1"/>
    <col min="12808" max="12808" width="16.42578125" customWidth="1"/>
    <col min="13059" max="13059" width="36.28515625" customWidth="1"/>
    <col min="13060" max="13060" width="59.5703125" customWidth="1"/>
    <col min="13061" max="13061" width="25.42578125" customWidth="1"/>
    <col min="13062" max="13062" width="16.5703125" customWidth="1"/>
    <col min="13063" max="13063" width="19.42578125" customWidth="1"/>
    <col min="13064" max="13064" width="16.42578125" customWidth="1"/>
    <col min="13315" max="13315" width="36.28515625" customWidth="1"/>
    <col min="13316" max="13316" width="59.5703125" customWidth="1"/>
    <col min="13317" max="13317" width="25.42578125" customWidth="1"/>
    <col min="13318" max="13318" width="16.5703125" customWidth="1"/>
    <col min="13319" max="13319" width="19.42578125" customWidth="1"/>
    <col min="13320" max="13320" width="16.42578125" customWidth="1"/>
    <col min="13571" max="13571" width="36.28515625" customWidth="1"/>
    <col min="13572" max="13572" width="59.5703125" customWidth="1"/>
    <col min="13573" max="13573" width="25.42578125" customWidth="1"/>
    <col min="13574" max="13574" width="16.5703125" customWidth="1"/>
    <col min="13575" max="13575" width="19.42578125" customWidth="1"/>
    <col min="13576" max="13576" width="16.42578125" customWidth="1"/>
    <col min="13827" max="13827" width="36.28515625" customWidth="1"/>
    <col min="13828" max="13828" width="59.5703125" customWidth="1"/>
    <col min="13829" max="13829" width="25.42578125" customWidth="1"/>
    <col min="13830" max="13830" width="16.5703125" customWidth="1"/>
    <col min="13831" max="13831" width="19.42578125" customWidth="1"/>
    <col min="13832" max="13832" width="16.42578125" customWidth="1"/>
    <col min="14083" max="14083" width="36.28515625" customWidth="1"/>
    <col min="14084" max="14084" width="59.5703125" customWidth="1"/>
    <col min="14085" max="14085" width="25.42578125" customWidth="1"/>
    <col min="14086" max="14086" width="16.5703125" customWidth="1"/>
    <col min="14087" max="14087" width="19.42578125" customWidth="1"/>
    <col min="14088" max="14088" width="16.42578125" customWidth="1"/>
    <col min="14339" max="14339" width="36.28515625" customWidth="1"/>
    <col min="14340" max="14340" width="59.5703125" customWidth="1"/>
    <col min="14341" max="14341" width="25.42578125" customWidth="1"/>
    <col min="14342" max="14342" width="16.5703125" customWidth="1"/>
    <col min="14343" max="14343" width="19.42578125" customWidth="1"/>
    <col min="14344" max="14344" width="16.42578125" customWidth="1"/>
    <col min="14595" max="14595" width="36.28515625" customWidth="1"/>
    <col min="14596" max="14596" width="59.5703125" customWidth="1"/>
    <col min="14597" max="14597" width="25.42578125" customWidth="1"/>
    <col min="14598" max="14598" width="16.5703125" customWidth="1"/>
    <col min="14599" max="14599" width="19.42578125" customWidth="1"/>
    <col min="14600" max="14600" width="16.42578125" customWidth="1"/>
    <col min="14851" max="14851" width="36.28515625" customWidth="1"/>
    <col min="14852" max="14852" width="59.5703125" customWidth="1"/>
    <col min="14853" max="14853" width="25.42578125" customWidth="1"/>
    <col min="14854" max="14854" width="16.5703125" customWidth="1"/>
    <col min="14855" max="14855" width="19.42578125" customWidth="1"/>
    <col min="14856" max="14856" width="16.42578125" customWidth="1"/>
    <col min="15107" max="15107" width="36.28515625" customWidth="1"/>
    <col min="15108" max="15108" width="59.5703125" customWidth="1"/>
    <col min="15109" max="15109" width="25.42578125" customWidth="1"/>
    <col min="15110" max="15110" width="16.5703125" customWidth="1"/>
    <col min="15111" max="15111" width="19.42578125" customWidth="1"/>
    <col min="15112" max="15112" width="16.42578125" customWidth="1"/>
    <col min="15363" max="15363" width="36.28515625" customWidth="1"/>
    <col min="15364" max="15364" width="59.5703125" customWidth="1"/>
    <col min="15365" max="15365" width="25.42578125" customWidth="1"/>
    <col min="15366" max="15366" width="16.5703125" customWidth="1"/>
    <col min="15367" max="15367" width="19.42578125" customWidth="1"/>
    <col min="15368" max="15368" width="16.42578125" customWidth="1"/>
    <col min="15619" max="15619" width="36.28515625" customWidth="1"/>
    <col min="15620" max="15620" width="59.5703125" customWidth="1"/>
    <col min="15621" max="15621" width="25.42578125" customWidth="1"/>
    <col min="15622" max="15622" width="16.5703125" customWidth="1"/>
    <col min="15623" max="15623" width="19.42578125" customWidth="1"/>
    <col min="15624" max="15624" width="16.42578125" customWidth="1"/>
    <col min="15875" max="15875" width="36.28515625" customWidth="1"/>
    <col min="15876" max="15876" width="59.5703125" customWidth="1"/>
    <col min="15877" max="15877" width="25.42578125" customWidth="1"/>
    <col min="15878" max="15878" width="16.5703125" customWidth="1"/>
    <col min="15879" max="15879" width="19.42578125" customWidth="1"/>
    <col min="15880" max="15880" width="16.42578125" customWidth="1"/>
    <col min="16131" max="16131" width="36.28515625" customWidth="1"/>
    <col min="16132" max="16132" width="59.5703125" customWidth="1"/>
    <col min="16133" max="16133" width="25.42578125" customWidth="1"/>
    <col min="16134" max="16134" width="16.5703125" customWidth="1"/>
    <col min="16135" max="16135" width="19.42578125" customWidth="1"/>
    <col min="16136" max="16136" width="16.42578125" customWidth="1"/>
  </cols>
  <sheetData>
    <row r="1" spans="1:10" ht="24" thickBot="1" x14ac:dyDescent="0.4">
      <c r="A1" s="1"/>
      <c r="B1" s="2" t="s">
        <v>0</v>
      </c>
      <c r="C1" s="3" t="s">
        <v>1</v>
      </c>
      <c r="D1" s="3"/>
      <c r="E1" s="2"/>
    </row>
    <row r="2" spans="1:10" ht="45.75" thickBot="1" x14ac:dyDescent="0.3">
      <c r="A2" s="4"/>
      <c r="B2" s="5"/>
      <c r="C2" s="6"/>
      <c r="D2" s="7"/>
      <c r="E2" s="8" t="s">
        <v>2</v>
      </c>
      <c r="F2" s="9" t="s">
        <v>3</v>
      </c>
      <c r="G2" s="74" t="s">
        <v>4</v>
      </c>
      <c r="H2" s="75" t="s">
        <v>63</v>
      </c>
      <c r="I2" s="75" t="s">
        <v>61</v>
      </c>
      <c r="J2" s="75" t="s">
        <v>62</v>
      </c>
    </row>
    <row r="3" spans="1:10" x14ac:dyDescent="0.25">
      <c r="A3" s="10" t="s">
        <v>0</v>
      </c>
      <c r="B3" s="11" t="s">
        <v>5</v>
      </c>
      <c r="C3" s="12"/>
      <c r="D3" s="40"/>
      <c r="E3" s="99" t="s">
        <v>0</v>
      </c>
      <c r="F3" s="100" t="s">
        <v>0</v>
      </c>
      <c r="G3" s="15"/>
      <c r="H3" s="101" t="s">
        <v>44</v>
      </c>
      <c r="I3" s="101"/>
      <c r="J3" s="102"/>
    </row>
    <row r="4" spans="1:10" x14ac:dyDescent="0.25">
      <c r="A4" s="10"/>
      <c r="B4" s="16" t="s">
        <v>42</v>
      </c>
      <c r="C4" s="17"/>
      <c r="D4" s="17"/>
      <c r="E4" s="103">
        <v>650</v>
      </c>
      <c r="F4" s="19">
        <v>680</v>
      </c>
      <c r="G4" s="20">
        <v>710</v>
      </c>
      <c r="H4" s="14">
        <v>250</v>
      </c>
      <c r="I4" s="14">
        <f>H4*1.048</f>
        <v>262</v>
      </c>
      <c r="J4" s="93">
        <f>I4*105.3/100</f>
        <v>275.88599999999997</v>
      </c>
    </row>
    <row r="5" spans="1:10" x14ac:dyDescent="0.25">
      <c r="A5" s="10"/>
      <c r="B5" s="16" t="s">
        <v>7</v>
      </c>
      <c r="C5" s="17"/>
      <c r="D5" s="17"/>
      <c r="E5" s="103">
        <v>1060</v>
      </c>
      <c r="F5" s="19">
        <v>1100</v>
      </c>
      <c r="G5" s="20">
        <v>1150</v>
      </c>
      <c r="H5" s="18">
        <v>250</v>
      </c>
      <c r="I5" s="14">
        <f t="shared" ref="I5:I6" si="0">H5*1.048</f>
        <v>262</v>
      </c>
      <c r="J5" s="93">
        <f t="shared" ref="J5:J6" si="1">I5*105.3/100</f>
        <v>275.88599999999997</v>
      </c>
    </row>
    <row r="6" spans="1:10" ht="15.75" thickBot="1" x14ac:dyDescent="0.3">
      <c r="A6" s="10"/>
      <c r="B6" s="21" t="s">
        <v>8</v>
      </c>
      <c r="C6" s="22"/>
      <c r="D6" s="83"/>
      <c r="E6" s="104">
        <v>1690</v>
      </c>
      <c r="F6" s="105">
        <v>1770</v>
      </c>
      <c r="G6" s="25">
        <v>1850</v>
      </c>
      <c r="H6" s="24">
        <v>1850</v>
      </c>
      <c r="I6" s="87">
        <f t="shared" si="0"/>
        <v>1938.8000000000002</v>
      </c>
      <c r="J6" s="95">
        <f t="shared" si="1"/>
        <v>2041.5564000000002</v>
      </c>
    </row>
    <row r="7" spans="1:10" ht="15.75" thickBot="1" x14ac:dyDescent="0.3">
      <c r="A7" s="10" t="s">
        <v>0</v>
      </c>
      <c r="B7" s="11" t="s">
        <v>45</v>
      </c>
      <c r="C7" s="12"/>
      <c r="D7" s="26"/>
      <c r="E7" s="84"/>
      <c r="F7" s="96"/>
      <c r="G7" s="86"/>
      <c r="H7" s="97"/>
      <c r="I7" s="78"/>
      <c r="J7" s="98"/>
    </row>
    <row r="8" spans="1:10" x14ac:dyDescent="0.25">
      <c r="A8" s="10"/>
      <c r="B8" s="16" t="s">
        <v>59</v>
      </c>
      <c r="C8" s="17"/>
      <c r="D8" s="17"/>
      <c r="E8" s="89">
        <v>650</v>
      </c>
      <c r="F8" s="27">
        <v>680</v>
      </c>
      <c r="G8" s="31">
        <v>710</v>
      </c>
      <c r="H8" s="90">
        <v>250</v>
      </c>
      <c r="I8" s="90">
        <f t="shared" ref="I8:I10" si="2">H8*1.048</f>
        <v>262</v>
      </c>
      <c r="J8" s="91">
        <f t="shared" ref="J8:J71" si="3">I8*105.3/100</f>
        <v>275.88599999999997</v>
      </c>
    </row>
    <row r="9" spans="1:10" x14ac:dyDescent="0.25">
      <c r="A9" s="10"/>
      <c r="B9" s="16" t="s">
        <v>50</v>
      </c>
      <c r="C9" s="17"/>
      <c r="D9" s="17"/>
      <c r="E9" s="92">
        <v>1060</v>
      </c>
      <c r="F9" s="28">
        <v>1100</v>
      </c>
      <c r="G9" s="29">
        <v>1150</v>
      </c>
      <c r="H9" s="18">
        <v>250</v>
      </c>
      <c r="I9" s="14">
        <f t="shared" si="2"/>
        <v>262</v>
      </c>
      <c r="J9" s="93">
        <f t="shared" si="3"/>
        <v>275.88599999999997</v>
      </c>
    </row>
    <row r="10" spans="1:10" ht="15.75" thickBot="1" x14ac:dyDescent="0.3">
      <c r="A10" s="10"/>
      <c r="B10" s="21" t="s">
        <v>8</v>
      </c>
      <c r="C10" s="22"/>
      <c r="D10" s="83"/>
      <c r="E10" s="94">
        <v>1690</v>
      </c>
      <c r="F10" s="30">
        <v>1770</v>
      </c>
      <c r="G10" s="45">
        <v>1850</v>
      </c>
      <c r="H10" s="24">
        <v>1850</v>
      </c>
      <c r="I10" s="87">
        <f t="shared" si="2"/>
        <v>1938.8000000000002</v>
      </c>
      <c r="J10" s="95">
        <f t="shared" si="3"/>
        <v>2041.5564000000002</v>
      </c>
    </row>
    <row r="11" spans="1:10" ht="15.75" thickBot="1" x14ac:dyDescent="0.3">
      <c r="A11" s="10" t="s">
        <v>0</v>
      </c>
      <c r="B11" s="11" t="s">
        <v>9</v>
      </c>
      <c r="C11" s="12"/>
      <c r="D11" s="13"/>
      <c r="E11" s="84"/>
      <c r="F11" s="96"/>
      <c r="G11" s="86"/>
      <c r="H11" s="78"/>
      <c r="I11" s="78"/>
      <c r="J11" s="98"/>
    </row>
    <row r="12" spans="1:10" x14ac:dyDescent="0.25">
      <c r="A12" s="10"/>
      <c r="B12" s="16" t="s">
        <v>42</v>
      </c>
      <c r="C12" s="17"/>
      <c r="D12" s="17"/>
      <c r="E12" s="99">
        <v>650</v>
      </c>
      <c r="F12" s="109">
        <v>680</v>
      </c>
      <c r="G12" s="110">
        <v>710</v>
      </c>
      <c r="H12" s="90">
        <v>250</v>
      </c>
      <c r="I12" s="90">
        <f t="shared" ref="I12:I14" si="4">H12*1.048</f>
        <v>262</v>
      </c>
      <c r="J12" s="91">
        <f t="shared" si="3"/>
        <v>275.88599999999997</v>
      </c>
    </row>
    <row r="13" spans="1:10" x14ac:dyDescent="0.25">
      <c r="A13" s="10"/>
      <c r="B13" s="16" t="s">
        <v>7</v>
      </c>
      <c r="C13" s="17"/>
      <c r="D13" s="17"/>
      <c r="E13" s="103">
        <v>1060</v>
      </c>
      <c r="F13" s="47">
        <v>1100</v>
      </c>
      <c r="G13" s="48">
        <v>1150</v>
      </c>
      <c r="H13" s="18">
        <v>250</v>
      </c>
      <c r="I13" s="18">
        <f t="shared" si="4"/>
        <v>262</v>
      </c>
      <c r="J13" s="93">
        <f t="shared" si="3"/>
        <v>275.88599999999997</v>
      </c>
    </row>
    <row r="14" spans="1:10" ht="15.75" thickBot="1" x14ac:dyDescent="0.3">
      <c r="A14" s="10"/>
      <c r="B14" s="32" t="s">
        <v>8</v>
      </c>
      <c r="C14" s="33"/>
      <c r="D14" s="83" t="s">
        <v>0</v>
      </c>
      <c r="E14" s="104">
        <v>1690</v>
      </c>
      <c r="F14" s="111">
        <v>1770</v>
      </c>
      <c r="G14" s="112">
        <v>1850</v>
      </c>
      <c r="H14" s="24">
        <v>1850</v>
      </c>
      <c r="I14" s="24">
        <f t="shared" si="4"/>
        <v>1938.8000000000002</v>
      </c>
      <c r="J14" s="95">
        <f t="shared" si="3"/>
        <v>2041.5564000000002</v>
      </c>
    </row>
    <row r="15" spans="1:10" ht="15.75" thickBot="1" x14ac:dyDescent="0.3">
      <c r="A15" s="10"/>
      <c r="B15" s="11" t="s">
        <v>10</v>
      </c>
      <c r="C15" s="12"/>
      <c r="D15" s="26" t="s">
        <v>49</v>
      </c>
      <c r="E15" s="84"/>
      <c r="F15" s="96"/>
      <c r="G15" s="86"/>
      <c r="H15" s="78"/>
      <c r="I15" s="78"/>
      <c r="J15" s="98"/>
    </row>
    <row r="16" spans="1:10" x14ac:dyDescent="0.25">
      <c r="A16" s="10"/>
      <c r="B16" s="16" t="s">
        <v>6</v>
      </c>
      <c r="C16" s="17"/>
      <c r="D16" s="17"/>
      <c r="E16" s="89">
        <v>360</v>
      </c>
      <c r="F16" s="27">
        <v>380</v>
      </c>
      <c r="G16" s="31">
        <v>400</v>
      </c>
      <c r="H16" s="90">
        <v>150</v>
      </c>
      <c r="I16" s="90">
        <f t="shared" ref="I16:I18" si="5">H16*1.048</f>
        <v>157.20000000000002</v>
      </c>
      <c r="J16" s="91">
        <f t="shared" si="3"/>
        <v>165.5316</v>
      </c>
    </row>
    <row r="17" spans="1:10" x14ac:dyDescent="0.25">
      <c r="A17" s="10"/>
      <c r="B17" s="16" t="s">
        <v>50</v>
      </c>
      <c r="C17" s="17"/>
      <c r="D17" s="17"/>
      <c r="E17" s="92">
        <v>1060</v>
      </c>
      <c r="F17" s="28">
        <v>1100</v>
      </c>
      <c r="G17" s="29">
        <v>1150</v>
      </c>
      <c r="H17" s="18">
        <v>150</v>
      </c>
      <c r="I17" s="14">
        <f t="shared" si="5"/>
        <v>157.20000000000002</v>
      </c>
      <c r="J17" s="93">
        <f t="shared" si="3"/>
        <v>165.5316</v>
      </c>
    </row>
    <row r="18" spans="1:10" ht="15.75" thickBot="1" x14ac:dyDescent="0.3">
      <c r="A18" s="10"/>
      <c r="B18" s="32" t="s">
        <v>8</v>
      </c>
      <c r="C18" s="33"/>
      <c r="D18" s="22"/>
      <c r="E18" s="94">
        <v>360</v>
      </c>
      <c r="F18" s="30">
        <v>380</v>
      </c>
      <c r="G18" s="45">
        <v>400</v>
      </c>
      <c r="H18" s="24">
        <v>500</v>
      </c>
      <c r="I18" s="87">
        <f t="shared" si="5"/>
        <v>524</v>
      </c>
      <c r="J18" s="95">
        <f t="shared" si="3"/>
        <v>551.77199999999993</v>
      </c>
    </row>
    <row r="19" spans="1:10" ht="15.75" thickBot="1" x14ac:dyDescent="0.3">
      <c r="A19" s="10"/>
      <c r="B19" s="11" t="s">
        <v>12</v>
      </c>
      <c r="C19" s="12"/>
      <c r="D19" s="13"/>
      <c r="E19" s="84"/>
      <c r="F19" s="96"/>
      <c r="G19" s="86"/>
      <c r="H19" s="78"/>
      <c r="I19" s="78"/>
      <c r="J19" s="98"/>
    </row>
    <row r="20" spans="1:10" x14ac:dyDescent="0.25">
      <c r="A20" s="10"/>
      <c r="B20" s="16" t="s">
        <v>42</v>
      </c>
      <c r="C20" s="17"/>
      <c r="D20" s="17"/>
      <c r="E20" s="89">
        <v>650</v>
      </c>
      <c r="F20" s="27">
        <v>680</v>
      </c>
      <c r="G20" s="31">
        <v>710</v>
      </c>
      <c r="H20" s="90">
        <v>500</v>
      </c>
      <c r="I20" s="90">
        <f t="shared" ref="I20:I22" si="6">H20*1.048</f>
        <v>524</v>
      </c>
      <c r="J20" s="91">
        <f t="shared" si="3"/>
        <v>551.77199999999993</v>
      </c>
    </row>
    <row r="21" spans="1:10" x14ac:dyDescent="0.25">
      <c r="A21" s="10"/>
      <c r="B21" s="16" t="s">
        <v>7</v>
      </c>
      <c r="C21" s="17"/>
      <c r="D21" s="17"/>
      <c r="E21" s="92">
        <v>40</v>
      </c>
      <c r="F21" s="28">
        <v>1100</v>
      </c>
      <c r="G21" s="29">
        <v>1150</v>
      </c>
      <c r="H21" s="18">
        <v>500</v>
      </c>
      <c r="I21" s="14">
        <f t="shared" si="6"/>
        <v>524</v>
      </c>
      <c r="J21" s="93">
        <f t="shared" si="3"/>
        <v>551.77199999999993</v>
      </c>
    </row>
    <row r="22" spans="1:10" ht="15.75" thickBot="1" x14ac:dyDescent="0.3">
      <c r="A22" s="10"/>
      <c r="B22" s="21" t="s">
        <v>8</v>
      </c>
      <c r="C22" s="22"/>
      <c r="D22" s="83"/>
      <c r="E22" s="94">
        <v>1690</v>
      </c>
      <c r="F22" s="30">
        <v>1770</v>
      </c>
      <c r="G22" s="45">
        <v>1850</v>
      </c>
      <c r="H22" s="24">
        <v>1900</v>
      </c>
      <c r="I22" s="87">
        <f t="shared" si="6"/>
        <v>1991.2</v>
      </c>
      <c r="J22" s="95">
        <f t="shared" si="3"/>
        <v>2096.7336</v>
      </c>
    </row>
    <row r="23" spans="1:10" ht="15.75" thickBot="1" x14ac:dyDescent="0.3">
      <c r="A23" s="10"/>
      <c r="B23" s="11" t="s">
        <v>46</v>
      </c>
      <c r="C23" s="12"/>
      <c r="D23" s="13"/>
      <c r="E23" s="84"/>
      <c r="F23" s="96"/>
      <c r="G23" s="86"/>
      <c r="H23" s="78"/>
      <c r="I23" s="78"/>
      <c r="J23" s="98"/>
    </row>
    <row r="24" spans="1:10" x14ac:dyDescent="0.25">
      <c r="A24" s="10"/>
      <c r="B24" s="16" t="s">
        <v>42</v>
      </c>
      <c r="C24" s="17"/>
      <c r="D24" s="17"/>
      <c r="E24" s="89">
        <v>650</v>
      </c>
      <c r="F24" s="27">
        <v>680</v>
      </c>
      <c r="G24" s="31">
        <v>710</v>
      </c>
      <c r="H24" s="90">
        <v>250</v>
      </c>
      <c r="I24" s="90">
        <f t="shared" ref="I24:I26" si="7">H24*1.048</f>
        <v>262</v>
      </c>
      <c r="J24" s="91">
        <f t="shared" si="3"/>
        <v>275.88599999999997</v>
      </c>
    </row>
    <row r="25" spans="1:10" x14ac:dyDescent="0.25">
      <c r="A25" s="10"/>
      <c r="B25" s="16" t="s">
        <v>7</v>
      </c>
      <c r="C25" s="17"/>
      <c r="D25" s="17"/>
      <c r="E25" s="92">
        <v>1060</v>
      </c>
      <c r="F25" s="28">
        <v>1100</v>
      </c>
      <c r="G25" s="29">
        <v>1150</v>
      </c>
      <c r="H25" s="18">
        <v>250</v>
      </c>
      <c r="I25" s="14">
        <f t="shared" si="7"/>
        <v>262</v>
      </c>
      <c r="J25" s="93">
        <f t="shared" si="3"/>
        <v>275.88599999999997</v>
      </c>
    </row>
    <row r="26" spans="1:10" ht="15.75" thickBot="1" x14ac:dyDescent="0.3">
      <c r="A26" s="10"/>
      <c r="B26" s="21" t="s">
        <v>8</v>
      </c>
      <c r="C26" s="22"/>
      <c r="D26" s="22"/>
      <c r="E26" s="94">
        <v>650</v>
      </c>
      <c r="F26" s="30">
        <v>680</v>
      </c>
      <c r="G26" s="45">
        <v>710</v>
      </c>
      <c r="H26" s="24">
        <v>1850</v>
      </c>
      <c r="I26" s="87">
        <f t="shared" si="7"/>
        <v>1938.8000000000002</v>
      </c>
      <c r="J26" s="95">
        <f t="shared" si="3"/>
        <v>2041.5564000000002</v>
      </c>
    </row>
    <row r="27" spans="1:10" ht="15.75" thickBot="1" x14ac:dyDescent="0.3">
      <c r="A27" s="10"/>
      <c r="B27" s="11" t="s">
        <v>13</v>
      </c>
      <c r="C27" s="12"/>
      <c r="D27" s="26" t="s">
        <v>11</v>
      </c>
      <c r="E27" s="84"/>
      <c r="F27" s="96"/>
      <c r="G27" s="86"/>
      <c r="H27" s="78"/>
      <c r="I27" s="78"/>
      <c r="J27" s="98"/>
    </row>
    <row r="28" spans="1:10" x14ac:dyDescent="0.25">
      <c r="A28" s="10"/>
      <c r="B28" s="16" t="s">
        <v>42</v>
      </c>
      <c r="C28" s="17"/>
      <c r="D28" s="17"/>
      <c r="E28" s="89">
        <v>650</v>
      </c>
      <c r="F28" s="27">
        <v>680</v>
      </c>
      <c r="G28" s="31">
        <v>710</v>
      </c>
      <c r="H28" s="90">
        <v>250</v>
      </c>
      <c r="I28" s="90">
        <f t="shared" ref="I28:I30" si="8">H28*1.048</f>
        <v>262</v>
      </c>
      <c r="J28" s="91">
        <f t="shared" si="3"/>
        <v>275.88599999999997</v>
      </c>
    </row>
    <row r="29" spans="1:10" x14ac:dyDescent="0.25">
      <c r="A29" s="10"/>
      <c r="B29" s="16" t="s">
        <v>50</v>
      </c>
      <c r="C29" s="17"/>
      <c r="D29" s="17"/>
      <c r="E29" s="92">
        <v>1060</v>
      </c>
      <c r="F29" s="28">
        <v>1100</v>
      </c>
      <c r="G29" s="29">
        <v>1150</v>
      </c>
      <c r="H29" s="18">
        <v>250</v>
      </c>
      <c r="I29" s="14">
        <f t="shared" si="8"/>
        <v>262</v>
      </c>
      <c r="J29" s="93">
        <f t="shared" si="3"/>
        <v>275.88599999999997</v>
      </c>
    </row>
    <row r="30" spans="1:10" ht="15.75" thickBot="1" x14ac:dyDescent="0.3">
      <c r="A30" s="10"/>
      <c r="B30" s="21" t="s">
        <v>8</v>
      </c>
      <c r="C30" s="22"/>
      <c r="D30" s="22"/>
      <c r="E30" s="94">
        <v>650</v>
      </c>
      <c r="F30" s="30">
        <v>680</v>
      </c>
      <c r="G30" s="45">
        <v>710</v>
      </c>
      <c r="H30" s="24">
        <v>1850</v>
      </c>
      <c r="I30" s="87">
        <f t="shared" si="8"/>
        <v>1938.8000000000002</v>
      </c>
      <c r="J30" s="95">
        <f t="shared" si="3"/>
        <v>2041.5564000000002</v>
      </c>
    </row>
    <row r="31" spans="1:10" ht="15.75" thickBot="1" x14ac:dyDescent="0.3">
      <c r="A31" s="10"/>
      <c r="B31" s="11" t="s">
        <v>47</v>
      </c>
      <c r="C31" s="12"/>
      <c r="D31" s="13"/>
      <c r="E31" s="84"/>
      <c r="F31" s="96"/>
      <c r="G31" s="86"/>
      <c r="H31" s="78"/>
      <c r="I31" s="78"/>
      <c r="J31" s="98"/>
    </row>
    <row r="32" spans="1:10" ht="15.75" thickBot="1" x14ac:dyDescent="0.3">
      <c r="A32" s="10"/>
      <c r="B32" s="16" t="s">
        <v>42</v>
      </c>
      <c r="C32" s="17"/>
      <c r="D32" s="17"/>
      <c r="E32" s="113">
        <v>650</v>
      </c>
      <c r="F32" s="114">
        <v>680</v>
      </c>
      <c r="G32" s="107">
        <v>710</v>
      </c>
      <c r="H32" s="115">
        <v>100</v>
      </c>
      <c r="I32" s="115">
        <f>H32*1.048</f>
        <v>104.80000000000001</v>
      </c>
      <c r="J32" s="116">
        <f t="shared" si="3"/>
        <v>110.3544</v>
      </c>
    </row>
    <row r="33" spans="1:10" ht="15.75" thickBot="1" x14ac:dyDescent="0.3">
      <c r="A33" s="10"/>
      <c r="B33" s="11" t="s">
        <v>14</v>
      </c>
      <c r="C33" s="12"/>
      <c r="D33" s="26" t="s">
        <v>55</v>
      </c>
      <c r="E33" s="84"/>
      <c r="F33" s="96"/>
      <c r="G33" s="86"/>
      <c r="H33" s="78"/>
      <c r="I33" s="78"/>
      <c r="J33" s="98">
        <f t="shared" si="3"/>
        <v>0</v>
      </c>
    </row>
    <row r="34" spans="1:10" x14ac:dyDescent="0.25">
      <c r="A34" s="10"/>
      <c r="B34" s="16" t="s">
        <v>60</v>
      </c>
      <c r="C34" s="17"/>
      <c r="D34" s="17"/>
      <c r="E34" s="89">
        <v>680</v>
      </c>
      <c r="F34" s="27">
        <v>710</v>
      </c>
      <c r="G34" s="31">
        <v>740</v>
      </c>
      <c r="H34" s="90">
        <v>250</v>
      </c>
      <c r="I34" s="90">
        <f t="shared" ref="I34:I36" si="9">H34*1.048</f>
        <v>262</v>
      </c>
      <c r="J34" s="91">
        <f t="shared" si="3"/>
        <v>275.88599999999997</v>
      </c>
    </row>
    <row r="35" spans="1:10" ht="15.75" thickBot="1" x14ac:dyDescent="0.3">
      <c r="A35" s="10"/>
      <c r="B35" s="16" t="s">
        <v>56</v>
      </c>
      <c r="C35" s="17"/>
      <c r="D35" s="17"/>
      <c r="E35" s="92">
        <v>970</v>
      </c>
      <c r="F35" s="28">
        <f>E35*105.2/100</f>
        <v>1020.44</v>
      </c>
      <c r="G35" s="29">
        <v>1070</v>
      </c>
      <c r="H35" s="24">
        <v>200</v>
      </c>
      <c r="I35" s="14">
        <f t="shared" si="9"/>
        <v>209.60000000000002</v>
      </c>
      <c r="J35" s="93">
        <f t="shared" si="3"/>
        <v>220.7088</v>
      </c>
    </row>
    <row r="36" spans="1:10" ht="15.75" thickBot="1" x14ac:dyDescent="0.3">
      <c r="A36" s="10"/>
      <c r="B36" s="21" t="s">
        <v>8</v>
      </c>
      <c r="C36" s="22"/>
      <c r="D36" s="22"/>
      <c r="E36" s="94">
        <v>650</v>
      </c>
      <c r="F36" s="30">
        <v>680</v>
      </c>
      <c r="G36" s="45">
        <v>710</v>
      </c>
      <c r="H36" s="87">
        <v>1500</v>
      </c>
      <c r="I36" s="87">
        <f t="shared" si="9"/>
        <v>1572</v>
      </c>
      <c r="J36" s="95">
        <f t="shared" si="3"/>
        <v>1655.316</v>
      </c>
    </row>
    <row r="37" spans="1:10" ht="15.75" thickBot="1" x14ac:dyDescent="0.3">
      <c r="A37" s="10"/>
      <c r="B37" s="11" t="s">
        <v>15</v>
      </c>
      <c r="C37" s="12"/>
      <c r="D37" s="13" t="s">
        <v>53</v>
      </c>
      <c r="E37" s="84"/>
      <c r="F37" s="96"/>
      <c r="G37" s="86"/>
      <c r="H37" s="78"/>
      <c r="I37" s="78"/>
      <c r="J37" s="98">
        <f t="shared" si="3"/>
        <v>0</v>
      </c>
    </row>
    <row r="38" spans="1:10" x14ac:dyDescent="0.25">
      <c r="A38" s="10"/>
      <c r="B38" s="16" t="s">
        <v>59</v>
      </c>
      <c r="C38" s="17"/>
      <c r="D38" s="17"/>
      <c r="E38" s="89">
        <v>3200</v>
      </c>
      <c r="F38" s="27">
        <v>3360</v>
      </c>
      <c r="G38" s="117">
        <v>3520</v>
      </c>
      <c r="H38" s="90">
        <v>1500</v>
      </c>
      <c r="I38" s="90">
        <f t="shared" ref="I38:I40" si="10">H38*1.048</f>
        <v>1572</v>
      </c>
      <c r="J38" s="91">
        <f t="shared" si="3"/>
        <v>1655.316</v>
      </c>
    </row>
    <row r="39" spans="1:10" x14ac:dyDescent="0.25">
      <c r="A39" s="10"/>
      <c r="B39" s="16" t="s">
        <v>54</v>
      </c>
      <c r="C39" s="17"/>
      <c r="D39" s="17"/>
      <c r="E39" s="92">
        <v>970</v>
      </c>
      <c r="F39" s="28">
        <f>E39*105.2/100</f>
        <v>1020.44</v>
      </c>
      <c r="G39" s="118">
        <v>1070</v>
      </c>
      <c r="H39" s="18">
        <v>200</v>
      </c>
      <c r="I39" s="18">
        <f t="shared" si="10"/>
        <v>209.60000000000002</v>
      </c>
      <c r="J39" s="93">
        <f t="shared" si="3"/>
        <v>220.7088</v>
      </c>
    </row>
    <row r="40" spans="1:10" ht="15.75" thickBot="1" x14ac:dyDescent="0.3">
      <c r="A40" s="10"/>
      <c r="B40" s="21" t="s">
        <v>8</v>
      </c>
      <c r="C40" s="22"/>
      <c r="D40" s="22"/>
      <c r="E40" s="94">
        <v>3200</v>
      </c>
      <c r="F40" s="30">
        <v>3360</v>
      </c>
      <c r="G40" s="36">
        <v>3520</v>
      </c>
      <c r="H40" s="87">
        <v>3500</v>
      </c>
      <c r="I40" s="87">
        <f t="shared" si="10"/>
        <v>3668</v>
      </c>
      <c r="J40" s="95">
        <f t="shared" si="3"/>
        <v>3862.4039999999995</v>
      </c>
    </row>
    <row r="41" spans="1:10" ht="15.75" thickBot="1" x14ac:dyDescent="0.3">
      <c r="A41" s="10"/>
      <c r="B41" s="11" t="s">
        <v>16</v>
      </c>
      <c r="C41" s="37"/>
      <c r="D41" s="13" t="s">
        <v>52</v>
      </c>
      <c r="E41" s="119"/>
      <c r="F41" s="96"/>
      <c r="G41" s="86"/>
      <c r="H41" s="78"/>
      <c r="I41" s="78"/>
      <c r="J41" s="98"/>
    </row>
    <row r="42" spans="1:10" x14ac:dyDescent="0.25">
      <c r="A42" s="10"/>
      <c r="B42" s="16" t="s">
        <v>42</v>
      </c>
      <c r="C42" s="38"/>
      <c r="D42" s="17"/>
      <c r="E42" s="89">
        <v>650</v>
      </c>
      <c r="F42" s="27">
        <v>680</v>
      </c>
      <c r="G42" s="117">
        <v>710</v>
      </c>
      <c r="H42" s="90">
        <v>250</v>
      </c>
      <c r="I42" s="90">
        <f t="shared" ref="I42:I44" si="11">H42*1.048</f>
        <v>262</v>
      </c>
      <c r="J42" s="91">
        <f t="shared" si="3"/>
        <v>275.88599999999997</v>
      </c>
    </row>
    <row r="43" spans="1:10" ht="15.75" thickBot="1" x14ac:dyDescent="0.3">
      <c r="A43" s="10"/>
      <c r="B43" s="16" t="s">
        <v>51</v>
      </c>
      <c r="C43" s="38"/>
      <c r="D43" s="38"/>
      <c r="E43" s="92">
        <v>40</v>
      </c>
      <c r="F43" s="28">
        <v>50</v>
      </c>
      <c r="G43" s="35">
        <v>50</v>
      </c>
      <c r="H43" s="24">
        <v>250</v>
      </c>
      <c r="I43" s="14">
        <f t="shared" si="11"/>
        <v>262</v>
      </c>
      <c r="J43" s="93">
        <f t="shared" si="3"/>
        <v>275.88599999999997</v>
      </c>
    </row>
    <row r="44" spans="1:10" ht="15.75" thickBot="1" x14ac:dyDescent="0.3">
      <c r="A44" s="10"/>
      <c r="B44" s="21" t="s">
        <v>8</v>
      </c>
      <c r="C44" s="39"/>
      <c r="D44" s="22"/>
      <c r="E44" s="94">
        <v>1690</v>
      </c>
      <c r="F44" s="30">
        <v>1770</v>
      </c>
      <c r="G44" s="36">
        <v>1850</v>
      </c>
      <c r="H44" s="87">
        <v>1850</v>
      </c>
      <c r="I44" s="87">
        <f t="shared" si="11"/>
        <v>1938.8000000000002</v>
      </c>
      <c r="J44" s="95">
        <f t="shared" si="3"/>
        <v>2041.5564000000002</v>
      </c>
    </row>
    <row r="45" spans="1:10" x14ac:dyDescent="0.25">
      <c r="A45" s="10"/>
      <c r="B45" s="11" t="s">
        <v>17</v>
      </c>
      <c r="C45" s="37"/>
      <c r="D45" s="40"/>
      <c r="E45" s="120"/>
      <c r="F45" s="85"/>
      <c r="G45" s="106"/>
      <c r="H45" s="14"/>
      <c r="I45" s="14"/>
      <c r="J45" s="88"/>
    </row>
    <row r="46" spans="1:10" ht="15.75" thickBot="1" x14ac:dyDescent="0.3">
      <c r="A46" s="10"/>
      <c r="B46" s="42" t="s">
        <v>18</v>
      </c>
      <c r="C46" s="38"/>
      <c r="D46" s="17"/>
      <c r="E46" s="122"/>
      <c r="F46" s="123"/>
      <c r="G46" s="124"/>
      <c r="H46" s="77"/>
      <c r="I46" s="77"/>
      <c r="J46" s="79"/>
    </row>
    <row r="47" spans="1:10" x14ac:dyDescent="0.25">
      <c r="A47" s="10"/>
      <c r="B47" s="16" t="s">
        <v>42</v>
      </c>
      <c r="C47" s="17"/>
      <c r="D47" s="17"/>
      <c r="E47" s="41">
        <v>650</v>
      </c>
      <c r="F47" s="27">
        <v>680</v>
      </c>
      <c r="G47" s="125">
        <v>710</v>
      </c>
      <c r="H47" s="90">
        <v>250</v>
      </c>
      <c r="I47" s="90">
        <f t="shared" ref="I47:I49" si="12">H47*1.048</f>
        <v>262</v>
      </c>
      <c r="J47" s="91">
        <f t="shared" si="3"/>
        <v>275.88599999999997</v>
      </c>
    </row>
    <row r="48" spans="1:10" x14ac:dyDescent="0.25">
      <c r="A48" s="10"/>
      <c r="B48" s="16" t="s">
        <v>7</v>
      </c>
      <c r="C48" s="17"/>
      <c r="D48" s="17"/>
      <c r="E48" s="43">
        <v>200</v>
      </c>
      <c r="F48" s="28">
        <v>210</v>
      </c>
      <c r="G48" s="29">
        <f>F48*104.6/100</f>
        <v>219.66</v>
      </c>
      <c r="H48" s="14">
        <v>250</v>
      </c>
      <c r="I48" s="14">
        <f t="shared" si="12"/>
        <v>262</v>
      </c>
      <c r="J48" s="93">
        <f t="shared" si="3"/>
        <v>275.88599999999997</v>
      </c>
    </row>
    <row r="49" spans="1:10" ht="15.75" thickBot="1" x14ac:dyDescent="0.3">
      <c r="A49" s="10"/>
      <c r="B49" s="21" t="s">
        <v>8</v>
      </c>
      <c r="C49" s="22"/>
      <c r="D49" s="22"/>
      <c r="E49" s="44">
        <v>1690</v>
      </c>
      <c r="F49" s="30">
        <v>1780</v>
      </c>
      <c r="G49" s="45">
        <v>1860</v>
      </c>
      <c r="H49" s="24">
        <v>1900</v>
      </c>
      <c r="I49" s="87">
        <f t="shared" si="12"/>
        <v>1991.2</v>
      </c>
      <c r="J49" s="95">
        <f t="shared" si="3"/>
        <v>2096.7336</v>
      </c>
    </row>
    <row r="50" spans="1:10" ht="15.75" thickBot="1" x14ac:dyDescent="0.3">
      <c r="A50" s="10"/>
      <c r="B50" s="11" t="s">
        <v>19</v>
      </c>
      <c r="C50" s="12"/>
      <c r="D50" s="26"/>
      <c r="E50" s="78"/>
      <c r="F50" s="126"/>
      <c r="G50" s="127"/>
      <c r="H50" s="78"/>
      <c r="I50" s="78"/>
      <c r="J50" s="98">
        <f t="shared" si="3"/>
        <v>0</v>
      </c>
    </row>
    <row r="51" spans="1:10" ht="15.75" thickBot="1" x14ac:dyDescent="0.3">
      <c r="A51" s="10"/>
      <c r="B51" s="16" t="s">
        <v>42</v>
      </c>
      <c r="C51" s="17"/>
      <c r="D51" s="17"/>
      <c r="E51" s="99">
        <v>640</v>
      </c>
      <c r="F51" s="109">
        <v>670</v>
      </c>
      <c r="G51" s="110">
        <v>700</v>
      </c>
      <c r="H51" s="115">
        <v>250</v>
      </c>
      <c r="I51" s="90">
        <f t="shared" ref="I51:I53" si="13">H51*1.048</f>
        <v>262</v>
      </c>
      <c r="J51" s="91">
        <f t="shared" si="3"/>
        <v>275.88599999999997</v>
      </c>
    </row>
    <row r="52" spans="1:10" x14ac:dyDescent="0.25">
      <c r="A52" s="10"/>
      <c r="B52" s="16" t="s">
        <v>7</v>
      </c>
      <c r="C52" s="17"/>
      <c r="D52" s="17"/>
      <c r="E52" s="103">
        <v>430</v>
      </c>
      <c r="F52" s="47">
        <v>450</v>
      </c>
      <c r="G52" s="48">
        <v>470</v>
      </c>
      <c r="H52" s="14">
        <v>250</v>
      </c>
      <c r="I52" s="14">
        <f t="shared" si="13"/>
        <v>262</v>
      </c>
      <c r="J52" s="93">
        <f t="shared" si="3"/>
        <v>275.88599999999997</v>
      </c>
    </row>
    <row r="53" spans="1:10" ht="15.75" thickBot="1" x14ac:dyDescent="0.3">
      <c r="A53" s="10"/>
      <c r="B53" s="21" t="s">
        <v>8</v>
      </c>
      <c r="C53" s="22"/>
      <c r="D53" s="22"/>
      <c r="E53" s="104">
        <v>1690</v>
      </c>
      <c r="F53" s="111">
        <v>1770</v>
      </c>
      <c r="G53" s="112">
        <v>1850</v>
      </c>
      <c r="H53" s="24">
        <v>1850</v>
      </c>
      <c r="I53" s="87">
        <f t="shared" si="13"/>
        <v>1938.8000000000002</v>
      </c>
      <c r="J53" s="95">
        <f t="shared" si="3"/>
        <v>2041.5564000000002</v>
      </c>
    </row>
    <row r="54" spans="1:10" ht="15.75" thickBot="1" x14ac:dyDescent="0.3">
      <c r="A54" s="10"/>
      <c r="B54" s="11" t="s">
        <v>20</v>
      </c>
      <c r="C54" s="12"/>
      <c r="D54" s="49"/>
      <c r="E54" s="84"/>
      <c r="F54" s="96"/>
      <c r="G54" s="86"/>
      <c r="H54" s="78"/>
      <c r="I54" s="78"/>
      <c r="J54" s="98"/>
    </row>
    <row r="55" spans="1:10" x14ac:dyDescent="0.25">
      <c r="A55" s="10"/>
      <c r="B55" s="16" t="s">
        <v>42</v>
      </c>
      <c r="C55" s="17"/>
      <c r="D55" s="17"/>
      <c r="E55" s="89">
        <v>540</v>
      </c>
      <c r="F55" s="27">
        <v>570</v>
      </c>
      <c r="G55" s="125">
        <v>600</v>
      </c>
      <c r="H55" s="90">
        <v>230</v>
      </c>
      <c r="I55" s="90">
        <f t="shared" ref="I55:I57" si="14">H55*1.048</f>
        <v>241.04000000000002</v>
      </c>
      <c r="J55" s="91">
        <f t="shared" si="3"/>
        <v>253.81512000000004</v>
      </c>
    </row>
    <row r="56" spans="1:10" x14ac:dyDescent="0.25">
      <c r="A56" s="10"/>
      <c r="B56" s="16" t="s">
        <v>7</v>
      </c>
      <c r="C56" s="17"/>
      <c r="D56" s="17"/>
      <c r="E56" s="92">
        <v>430</v>
      </c>
      <c r="F56" s="28">
        <v>450</v>
      </c>
      <c r="G56" s="29">
        <v>470</v>
      </c>
      <c r="H56" s="14">
        <v>230</v>
      </c>
      <c r="I56" s="14">
        <f t="shared" si="14"/>
        <v>241.04000000000002</v>
      </c>
      <c r="J56" s="93">
        <f t="shared" si="3"/>
        <v>253.81512000000004</v>
      </c>
    </row>
    <row r="57" spans="1:10" ht="15.75" thickBot="1" x14ac:dyDescent="0.3">
      <c r="A57" s="10"/>
      <c r="B57" s="21" t="s">
        <v>8</v>
      </c>
      <c r="C57" s="22"/>
      <c r="D57" s="22"/>
      <c r="E57" s="94">
        <v>540</v>
      </c>
      <c r="F57" s="30">
        <v>570</v>
      </c>
      <c r="G57" s="45">
        <v>600</v>
      </c>
      <c r="H57" s="24">
        <v>1100</v>
      </c>
      <c r="I57" s="87">
        <f t="shared" si="14"/>
        <v>1152.8</v>
      </c>
      <c r="J57" s="95">
        <f t="shared" si="3"/>
        <v>1213.8984</v>
      </c>
    </row>
    <row r="58" spans="1:10" ht="15.75" thickBot="1" x14ac:dyDescent="0.3">
      <c r="A58" s="10"/>
      <c r="B58" s="11" t="s">
        <v>21</v>
      </c>
      <c r="C58" s="12"/>
      <c r="D58" s="49" t="s">
        <v>58</v>
      </c>
      <c r="E58" s="84"/>
      <c r="F58" s="96"/>
      <c r="G58" s="86"/>
      <c r="H58" s="78"/>
      <c r="I58" s="78"/>
      <c r="J58" s="98"/>
    </row>
    <row r="59" spans="1:10" x14ac:dyDescent="0.25">
      <c r="A59" s="10"/>
      <c r="B59" s="50" t="s">
        <v>42</v>
      </c>
      <c r="C59" s="6"/>
      <c r="D59" s="128"/>
      <c r="E59" s="89">
        <v>650</v>
      </c>
      <c r="F59" s="27">
        <v>680</v>
      </c>
      <c r="G59" s="125">
        <v>710</v>
      </c>
      <c r="H59" s="90">
        <v>400</v>
      </c>
      <c r="I59" s="90">
        <f t="shared" ref="I59:I61" si="15">H59*1.048</f>
        <v>419.20000000000005</v>
      </c>
      <c r="J59" s="91">
        <f t="shared" si="3"/>
        <v>441.41759999999999</v>
      </c>
    </row>
    <row r="60" spans="1:10" x14ac:dyDescent="0.25">
      <c r="A60" s="10"/>
      <c r="B60" s="50" t="s">
        <v>57</v>
      </c>
      <c r="C60" s="6"/>
      <c r="D60" s="128"/>
      <c r="E60" s="92">
        <v>430</v>
      </c>
      <c r="F60" s="28">
        <v>450</v>
      </c>
      <c r="G60" s="121">
        <v>470</v>
      </c>
      <c r="H60" s="18">
        <v>350</v>
      </c>
      <c r="I60" s="14">
        <f t="shared" si="15"/>
        <v>366.8</v>
      </c>
      <c r="J60" s="93">
        <f t="shared" si="3"/>
        <v>386.24040000000002</v>
      </c>
    </row>
    <row r="61" spans="1:10" ht="15.75" thickBot="1" x14ac:dyDescent="0.3">
      <c r="A61" s="10"/>
      <c r="B61" s="21" t="s">
        <v>8</v>
      </c>
      <c r="C61" s="22"/>
      <c r="D61" s="83"/>
      <c r="E61" s="94">
        <v>540</v>
      </c>
      <c r="F61" s="30">
        <v>570</v>
      </c>
      <c r="G61" s="45">
        <v>600</v>
      </c>
      <c r="H61" s="24">
        <v>2000</v>
      </c>
      <c r="I61" s="87">
        <f t="shared" si="15"/>
        <v>2096</v>
      </c>
      <c r="J61" s="95">
        <f t="shared" si="3"/>
        <v>2207.0879999999997</v>
      </c>
    </row>
    <row r="62" spans="1:10" ht="15.75" thickBot="1" x14ac:dyDescent="0.3">
      <c r="A62" s="10"/>
      <c r="B62" s="11" t="s">
        <v>22</v>
      </c>
      <c r="C62" s="12"/>
      <c r="D62" s="13"/>
      <c r="E62" s="84"/>
      <c r="F62" s="96"/>
      <c r="G62" s="86"/>
      <c r="H62" s="78"/>
      <c r="I62" s="78"/>
      <c r="J62" s="98"/>
    </row>
    <row r="63" spans="1:10" x14ac:dyDescent="0.25">
      <c r="A63" s="10"/>
      <c r="B63" s="16" t="s">
        <v>43</v>
      </c>
      <c r="C63" s="17"/>
      <c r="D63" s="128"/>
      <c r="E63" s="89">
        <v>650</v>
      </c>
      <c r="F63" s="27">
        <v>680</v>
      </c>
      <c r="G63" s="125">
        <v>710</v>
      </c>
      <c r="H63" s="90">
        <v>250</v>
      </c>
      <c r="I63" s="90">
        <f t="shared" ref="I63:I65" si="16">H63*1.048</f>
        <v>262</v>
      </c>
      <c r="J63" s="91">
        <f t="shared" si="3"/>
        <v>275.88599999999997</v>
      </c>
    </row>
    <row r="64" spans="1:10" x14ac:dyDescent="0.25">
      <c r="A64" s="10"/>
      <c r="B64" s="16" t="s">
        <v>7</v>
      </c>
      <c r="C64" s="17"/>
      <c r="D64" s="128"/>
      <c r="E64" s="92">
        <v>640</v>
      </c>
      <c r="F64" s="28">
        <v>670</v>
      </c>
      <c r="G64" s="29">
        <v>700</v>
      </c>
      <c r="H64" s="14">
        <v>100</v>
      </c>
      <c r="I64" s="14">
        <f t="shared" si="16"/>
        <v>104.80000000000001</v>
      </c>
      <c r="J64" s="93">
        <f t="shared" si="3"/>
        <v>110.3544</v>
      </c>
    </row>
    <row r="65" spans="1:10" ht="15.75" thickBot="1" x14ac:dyDescent="0.3">
      <c r="A65" s="10"/>
      <c r="B65" s="21" t="s">
        <v>8</v>
      </c>
      <c r="C65" s="22"/>
      <c r="D65" s="83"/>
      <c r="E65" s="94">
        <v>540</v>
      </c>
      <c r="F65" s="30">
        <v>570</v>
      </c>
      <c r="G65" s="45">
        <v>600</v>
      </c>
      <c r="H65" s="24">
        <v>1500</v>
      </c>
      <c r="I65" s="87">
        <f t="shared" si="16"/>
        <v>1572</v>
      </c>
      <c r="J65" s="95">
        <f t="shared" si="3"/>
        <v>1655.316</v>
      </c>
    </row>
    <row r="66" spans="1:10" ht="15.75" thickBot="1" x14ac:dyDescent="0.3">
      <c r="A66" s="10"/>
      <c r="B66" s="11" t="s">
        <v>23</v>
      </c>
      <c r="C66" s="12"/>
      <c r="D66" s="13"/>
      <c r="E66" s="84"/>
      <c r="F66" s="96"/>
      <c r="G66" s="86"/>
      <c r="H66" s="78"/>
      <c r="I66" s="78"/>
      <c r="J66" s="98"/>
    </row>
    <row r="67" spans="1:10" x14ac:dyDescent="0.25">
      <c r="A67" s="10"/>
      <c r="B67" s="16" t="s">
        <v>42</v>
      </c>
      <c r="C67" s="17"/>
      <c r="D67" s="128"/>
      <c r="E67" s="89">
        <v>650</v>
      </c>
      <c r="F67" s="27">
        <v>680</v>
      </c>
      <c r="G67" s="125">
        <v>710</v>
      </c>
      <c r="H67" s="90">
        <v>250</v>
      </c>
      <c r="I67" s="90">
        <f t="shared" ref="I67:I69" si="17">H67*1.048</f>
        <v>262</v>
      </c>
      <c r="J67" s="91">
        <f t="shared" si="3"/>
        <v>275.88599999999997</v>
      </c>
    </row>
    <row r="68" spans="1:10" x14ac:dyDescent="0.25">
      <c r="A68" s="10"/>
      <c r="B68" s="16" t="s">
        <v>7</v>
      </c>
      <c r="C68" s="17"/>
      <c r="D68" s="128"/>
      <c r="E68" s="92">
        <v>540</v>
      </c>
      <c r="F68" s="28">
        <v>570</v>
      </c>
      <c r="G68" s="121">
        <v>600</v>
      </c>
      <c r="H68" s="18">
        <v>250</v>
      </c>
      <c r="I68" s="14">
        <f t="shared" si="17"/>
        <v>262</v>
      </c>
      <c r="J68" s="93">
        <f t="shared" si="3"/>
        <v>275.88599999999997</v>
      </c>
    </row>
    <row r="69" spans="1:10" ht="15.75" thickBot="1" x14ac:dyDescent="0.3">
      <c r="A69" s="10"/>
      <c r="B69" s="21" t="s">
        <v>8</v>
      </c>
      <c r="C69" s="22"/>
      <c r="D69" s="83"/>
      <c r="E69" s="94">
        <v>540</v>
      </c>
      <c r="F69" s="30">
        <v>570</v>
      </c>
      <c r="G69" s="129">
        <v>600</v>
      </c>
      <c r="H69" s="24">
        <v>1500</v>
      </c>
      <c r="I69" s="87">
        <f t="shared" si="17"/>
        <v>1572</v>
      </c>
      <c r="J69" s="95">
        <f t="shared" si="3"/>
        <v>1655.316</v>
      </c>
    </row>
    <row r="70" spans="1:10" ht="15.75" thickBot="1" x14ac:dyDescent="0.3">
      <c r="A70" s="10"/>
      <c r="B70" s="11" t="s">
        <v>24</v>
      </c>
      <c r="C70" s="12"/>
      <c r="D70" s="13"/>
      <c r="E70" s="84"/>
      <c r="F70" s="96"/>
      <c r="G70" s="130"/>
      <c r="H70" s="78"/>
      <c r="I70" s="78"/>
      <c r="J70" s="98"/>
    </row>
    <row r="71" spans="1:10" x14ac:dyDescent="0.25">
      <c r="A71" s="10"/>
      <c r="B71" s="16" t="s">
        <v>6</v>
      </c>
      <c r="C71" s="17"/>
      <c r="D71" s="128"/>
      <c r="E71" s="131">
        <v>650</v>
      </c>
      <c r="F71" s="27">
        <v>680</v>
      </c>
      <c r="G71" s="125">
        <v>710</v>
      </c>
      <c r="H71" s="90">
        <v>250</v>
      </c>
      <c r="I71" s="90">
        <f t="shared" ref="I71:I73" si="18">H71*1.048</f>
        <v>262</v>
      </c>
      <c r="J71" s="91">
        <f t="shared" si="3"/>
        <v>275.88599999999997</v>
      </c>
    </row>
    <row r="72" spans="1:10" x14ac:dyDescent="0.25">
      <c r="A72" s="10"/>
      <c r="B72" s="16" t="s">
        <v>7</v>
      </c>
      <c r="C72" s="17"/>
      <c r="D72" s="128"/>
      <c r="E72" s="92">
        <v>540</v>
      </c>
      <c r="F72" s="28">
        <v>570</v>
      </c>
      <c r="G72" s="121">
        <v>600</v>
      </c>
      <c r="H72" s="18">
        <v>200</v>
      </c>
      <c r="I72" s="14">
        <f t="shared" si="18"/>
        <v>209.60000000000002</v>
      </c>
      <c r="J72" s="93">
        <f t="shared" ref="J72:J79" si="19">I72*105.3/100</f>
        <v>220.7088</v>
      </c>
    </row>
    <row r="73" spans="1:10" ht="15.75" thickBot="1" x14ac:dyDescent="0.3">
      <c r="A73" s="10"/>
      <c r="B73" s="21" t="s">
        <v>8</v>
      </c>
      <c r="C73" s="52"/>
      <c r="D73" s="83"/>
      <c r="E73" s="94">
        <v>540</v>
      </c>
      <c r="F73" s="30">
        <v>570</v>
      </c>
      <c r="G73" s="129">
        <v>600</v>
      </c>
      <c r="H73" s="24">
        <v>1850</v>
      </c>
      <c r="I73" s="87">
        <f t="shared" si="18"/>
        <v>1938.8000000000002</v>
      </c>
      <c r="J73" s="95">
        <f t="shared" si="19"/>
        <v>2041.5564000000002</v>
      </c>
    </row>
    <row r="74" spans="1:10" ht="15.75" thickBot="1" x14ac:dyDescent="0.3">
      <c r="A74" s="10"/>
      <c r="B74" s="135" t="s">
        <v>48</v>
      </c>
      <c r="C74" s="54"/>
      <c r="D74" s="136"/>
      <c r="E74" s="108"/>
      <c r="F74" s="96"/>
      <c r="G74" s="130"/>
      <c r="H74" s="78"/>
      <c r="I74" s="78"/>
      <c r="J74" s="98"/>
    </row>
    <row r="75" spans="1:10" ht="15.75" thickBot="1" x14ac:dyDescent="0.3">
      <c r="A75" s="10"/>
      <c r="B75" s="21" t="s">
        <v>42</v>
      </c>
      <c r="C75" s="23"/>
      <c r="D75" s="137"/>
      <c r="E75" s="133">
        <v>1380</v>
      </c>
      <c r="F75" s="114">
        <v>1450</v>
      </c>
      <c r="G75" s="132">
        <v>1520</v>
      </c>
      <c r="H75" s="115">
        <v>100</v>
      </c>
      <c r="I75" s="115">
        <f>H75*1.048</f>
        <v>104.80000000000001</v>
      </c>
      <c r="J75" s="116">
        <f t="shared" si="19"/>
        <v>110.3544</v>
      </c>
    </row>
    <row r="76" spans="1:10" ht="15.75" thickBot="1" x14ac:dyDescent="0.3">
      <c r="A76" s="10"/>
      <c r="B76" s="134" t="s">
        <v>25</v>
      </c>
      <c r="C76" s="13"/>
      <c r="D76" s="13"/>
      <c r="E76" s="84"/>
      <c r="F76" s="96"/>
      <c r="G76" s="130"/>
      <c r="H76" s="78"/>
      <c r="I76" s="78"/>
      <c r="J76" s="98"/>
    </row>
    <row r="77" spans="1:10" x14ac:dyDescent="0.25">
      <c r="A77" s="10"/>
      <c r="B77" s="16" t="s">
        <v>42</v>
      </c>
      <c r="C77" s="51"/>
      <c r="D77" s="128"/>
      <c r="E77" s="89">
        <v>650</v>
      </c>
      <c r="F77" s="27">
        <v>680</v>
      </c>
      <c r="G77" s="31">
        <v>710</v>
      </c>
      <c r="H77" s="90">
        <v>250</v>
      </c>
      <c r="I77" s="90">
        <f t="shared" ref="I77:I79" si="20">H77*1.048</f>
        <v>262</v>
      </c>
      <c r="J77" s="91">
        <f t="shared" si="19"/>
        <v>275.88599999999997</v>
      </c>
    </row>
    <row r="78" spans="1:10" x14ac:dyDescent="0.25">
      <c r="A78" s="10"/>
      <c r="B78" s="16" t="s">
        <v>7</v>
      </c>
      <c r="C78" s="51"/>
      <c r="D78" s="128"/>
      <c r="E78" s="92">
        <v>640</v>
      </c>
      <c r="F78" s="28">
        <v>670</v>
      </c>
      <c r="G78" s="29">
        <v>700</v>
      </c>
      <c r="H78" s="18">
        <v>250</v>
      </c>
      <c r="I78" s="14">
        <f t="shared" si="20"/>
        <v>262</v>
      </c>
      <c r="J78" s="93">
        <f t="shared" si="19"/>
        <v>275.88599999999997</v>
      </c>
    </row>
    <row r="79" spans="1:10" ht="15.75" thickBot="1" x14ac:dyDescent="0.3">
      <c r="A79" s="10"/>
      <c r="B79" s="53" t="s">
        <v>8</v>
      </c>
      <c r="C79" s="33"/>
      <c r="D79" s="83"/>
      <c r="E79" s="94">
        <v>370</v>
      </c>
      <c r="F79" s="30">
        <v>390</v>
      </c>
      <c r="G79" s="45">
        <v>410</v>
      </c>
      <c r="H79" s="24">
        <v>1850</v>
      </c>
      <c r="I79" s="87">
        <f t="shared" si="20"/>
        <v>1938.8000000000002</v>
      </c>
      <c r="J79" s="95">
        <f t="shared" si="19"/>
        <v>2041.5564000000002</v>
      </c>
    </row>
    <row r="80" spans="1:10" x14ac:dyDescent="0.25">
      <c r="A80" s="10"/>
      <c r="B80" s="55" t="s">
        <v>26</v>
      </c>
      <c r="C80" s="56" t="s">
        <v>27</v>
      </c>
      <c r="D80" s="56"/>
      <c r="E80" s="57"/>
      <c r="F80" s="58"/>
    </row>
    <row r="81" spans="1:10" x14ac:dyDescent="0.25">
      <c r="A81" s="10"/>
      <c r="B81" s="50"/>
      <c r="C81" s="6" t="s">
        <v>28</v>
      </c>
      <c r="D81" s="6"/>
      <c r="E81" s="57"/>
      <c r="F81" s="58"/>
    </row>
    <row r="82" spans="1:10" x14ac:dyDescent="0.25">
      <c r="A82" s="10"/>
      <c r="B82" s="50"/>
      <c r="C82" s="6" t="s">
        <v>29</v>
      </c>
      <c r="D82" s="6"/>
      <c r="E82" s="57"/>
      <c r="F82" s="58"/>
    </row>
    <row r="83" spans="1:10" x14ac:dyDescent="0.25">
      <c r="A83" s="10"/>
      <c r="B83" s="50"/>
      <c r="C83" s="6" t="s">
        <v>30</v>
      </c>
      <c r="D83" s="6"/>
      <c r="E83" s="57"/>
      <c r="F83" s="58"/>
      <c r="I83" t="s">
        <v>0</v>
      </c>
    </row>
    <row r="84" spans="1:10" x14ac:dyDescent="0.25">
      <c r="A84" s="10"/>
      <c r="B84" s="50"/>
      <c r="C84" s="6" t="s">
        <v>31</v>
      </c>
      <c r="D84" s="6"/>
      <c r="E84" s="57"/>
      <c r="F84" s="58"/>
    </row>
    <row r="85" spans="1:10" ht="205.5" customHeight="1" thickBot="1" x14ac:dyDescent="0.3">
      <c r="A85" s="59"/>
      <c r="B85" s="60"/>
      <c r="C85" s="2" t="s">
        <v>32</v>
      </c>
      <c r="D85" s="2"/>
      <c r="E85" s="57"/>
      <c r="F85" s="58"/>
      <c r="I85" t="s">
        <v>0</v>
      </c>
    </row>
    <row r="86" spans="1:10" ht="15.75" customHeight="1" x14ac:dyDescent="0.25">
      <c r="A86" s="59"/>
      <c r="B86" s="80" t="s">
        <v>33</v>
      </c>
      <c r="C86" s="81"/>
      <c r="D86" s="81"/>
      <c r="E86" s="81"/>
      <c r="F86" s="82"/>
    </row>
    <row r="87" spans="1:10" x14ac:dyDescent="0.25">
      <c r="A87" s="10"/>
      <c r="B87" s="80"/>
      <c r="C87" s="81"/>
      <c r="D87" s="81"/>
      <c r="E87" s="81"/>
      <c r="F87" s="82"/>
    </row>
    <row r="88" spans="1:10" ht="15.75" thickBot="1" x14ac:dyDescent="0.3">
      <c r="A88" s="10"/>
      <c r="B88" s="80"/>
      <c r="C88" s="81"/>
      <c r="D88" s="81"/>
      <c r="E88" s="81"/>
      <c r="F88" s="82"/>
    </row>
    <row r="89" spans="1:10" ht="45.75" thickBot="1" x14ac:dyDescent="0.3">
      <c r="A89" s="10"/>
      <c r="B89" s="61" t="s">
        <v>34</v>
      </c>
      <c r="C89" s="62"/>
      <c r="D89" s="63"/>
      <c r="E89" s="9" t="s">
        <v>2</v>
      </c>
      <c r="F89" s="9" t="s">
        <v>3</v>
      </c>
      <c r="G89" s="9" t="s">
        <v>4</v>
      </c>
      <c r="H89" s="9" t="s">
        <v>61</v>
      </c>
      <c r="I89" s="9" t="s">
        <v>62</v>
      </c>
    </row>
    <row r="90" spans="1:10" x14ac:dyDescent="0.25">
      <c r="A90" s="10"/>
      <c r="B90" s="64" t="s">
        <v>35</v>
      </c>
      <c r="C90" s="6"/>
      <c r="D90" s="49"/>
      <c r="E90" s="14">
        <v>1900</v>
      </c>
      <c r="F90" s="46">
        <v>2000</v>
      </c>
      <c r="G90" s="29">
        <v>2100</v>
      </c>
      <c r="H90" s="14">
        <f>G90*1.048</f>
        <v>2200.8000000000002</v>
      </c>
      <c r="I90" s="76">
        <f t="shared" ref="I90:I95" si="21">H90*104.7/100</f>
        <v>2304.2376000000004</v>
      </c>
      <c r="J90" s="73"/>
    </row>
    <row r="91" spans="1:10" x14ac:dyDescent="0.25">
      <c r="A91" s="10"/>
      <c r="B91" s="16" t="s">
        <v>36</v>
      </c>
      <c r="C91" s="17"/>
      <c r="D91" s="17"/>
      <c r="E91" s="18">
        <v>1900</v>
      </c>
      <c r="F91" s="46">
        <v>2000</v>
      </c>
      <c r="G91" s="29">
        <v>2100</v>
      </c>
      <c r="H91" s="14">
        <f t="shared" ref="H91:H95" si="22">G91*1.048</f>
        <v>2200.8000000000002</v>
      </c>
      <c r="I91" s="76">
        <f t="shared" si="21"/>
        <v>2304.2376000000004</v>
      </c>
    </row>
    <row r="92" spans="1:10" x14ac:dyDescent="0.25">
      <c r="A92" s="10"/>
      <c r="B92" s="16" t="s">
        <v>37</v>
      </c>
      <c r="C92" s="17"/>
      <c r="D92" s="17"/>
      <c r="E92" s="18">
        <v>1900</v>
      </c>
      <c r="F92" s="46">
        <v>2000</v>
      </c>
      <c r="G92" s="29">
        <v>2100</v>
      </c>
      <c r="H92" s="14">
        <f t="shared" si="22"/>
        <v>2200.8000000000002</v>
      </c>
      <c r="I92" s="76">
        <f t="shared" si="21"/>
        <v>2304.2376000000004</v>
      </c>
    </row>
    <row r="93" spans="1:10" x14ac:dyDescent="0.25">
      <c r="A93" s="10"/>
      <c r="B93" s="16" t="s">
        <v>38</v>
      </c>
      <c r="C93" s="17"/>
      <c r="D93" s="17"/>
      <c r="E93" s="18">
        <v>1900</v>
      </c>
      <c r="F93" s="46">
        <v>2000</v>
      </c>
      <c r="G93" s="29">
        <v>2100</v>
      </c>
      <c r="H93" s="14">
        <f t="shared" si="22"/>
        <v>2200.8000000000002</v>
      </c>
      <c r="I93" s="76">
        <f t="shared" si="21"/>
        <v>2304.2376000000004</v>
      </c>
    </row>
    <row r="94" spans="1:10" x14ac:dyDescent="0.25">
      <c r="A94" s="10"/>
      <c r="B94" s="16" t="s">
        <v>39</v>
      </c>
      <c r="C94" s="33"/>
      <c r="D94" s="17"/>
      <c r="E94" s="18">
        <v>1900</v>
      </c>
      <c r="F94" s="46">
        <v>2000</v>
      </c>
      <c r="G94" s="29">
        <v>2100</v>
      </c>
      <c r="H94" s="14">
        <f t="shared" si="22"/>
        <v>2200.8000000000002</v>
      </c>
      <c r="I94" s="76">
        <f t="shared" si="21"/>
        <v>2304.2376000000004</v>
      </c>
    </row>
    <row r="95" spans="1:10" ht="15.75" thickBot="1" x14ac:dyDescent="0.3">
      <c r="A95" s="10"/>
      <c r="B95" s="21" t="s">
        <v>40</v>
      </c>
      <c r="C95" s="22"/>
      <c r="D95" s="34"/>
      <c r="E95" s="24">
        <v>1900</v>
      </c>
      <c r="F95" s="46">
        <v>2000</v>
      </c>
      <c r="G95" s="29">
        <v>2100</v>
      </c>
      <c r="H95" s="14">
        <f t="shared" si="22"/>
        <v>2200.8000000000002</v>
      </c>
      <c r="I95" s="76">
        <f t="shared" si="21"/>
        <v>2304.2376000000004</v>
      </c>
    </row>
    <row r="96" spans="1:10" x14ac:dyDescent="0.25">
      <c r="A96" s="10"/>
      <c r="B96" s="64"/>
      <c r="C96" s="26"/>
      <c r="D96" s="49"/>
      <c r="E96" s="65"/>
    </row>
    <row r="97" spans="1:5" x14ac:dyDescent="0.25">
      <c r="A97" s="10"/>
      <c r="B97" s="66" t="s">
        <v>41</v>
      </c>
      <c r="C97" s="67"/>
      <c r="D97" s="26"/>
      <c r="E97" s="68"/>
    </row>
    <row r="98" spans="1:5" x14ac:dyDescent="0.25">
      <c r="A98" s="59"/>
      <c r="B98" s="69"/>
      <c r="C98" s="33"/>
      <c r="D98" s="6"/>
      <c r="E98" s="70"/>
    </row>
    <row r="102" spans="1:5" x14ac:dyDescent="0.25">
      <c r="A102" s="71"/>
    </row>
    <row r="104" spans="1:5" x14ac:dyDescent="0.25">
      <c r="A104" s="72"/>
      <c r="B104" s="72"/>
      <c r="C104" s="72"/>
      <c r="D104" s="72"/>
    </row>
    <row r="105" spans="1:5" x14ac:dyDescent="0.25">
      <c r="A105" s="72"/>
      <c r="B105" s="72"/>
      <c r="C105" s="72"/>
      <c r="D105" s="72"/>
    </row>
    <row r="106" spans="1:5" x14ac:dyDescent="0.25">
      <c r="A106" s="72"/>
      <c r="B106" s="72"/>
      <c r="C106" s="72"/>
      <c r="D106" s="72"/>
    </row>
    <row r="108" spans="1:5" x14ac:dyDescent="0.25">
      <c r="A108" s="71"/>
    </row>
    <row r="110" spans="1:5" x14ac:dyDescent="0.25">
      <c r="A110" s="72"/>
      <c r="B110" s="72"/>
      <c r="C110" s="72"/>
    </row>
    <row r="111" spans="1:5" x14ac:dyDescent="0.25">
      <c r="A111" s="72"/>
      <c r="B111" s="72"/>
      <c r="C111" s="72"/>
    </row>
    <row r="112" spans="1:5" x14ac:dyDescent="0.25">
      <c r="A112" s="72"/>
      <c r="B112" s="72"/>
      <c r="C112" s="72"/>
      <c r="D112" s="72"/>
    </row>
    <row r="113" spans="1:4" x14ac:dyDescent="0.25">
      <c r="A113" s="72"/>
      <c r="B113" s="72"/>
      <c r="C113" s="72"/>
      <c r="D113" s="72"/>
    </row>
  </sheetData>
  <mergeCells count="1">
    <mergeCell ref="B86:F88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Mashudu Seaba</dc:creator>
  <cp:lastModifiedBy>Phumzile Legwabe</cp:lastModifiedBy>
  <dcterms:created xsi:type="dcterms:W3CDTF">2021-04-14T09:10:08Z</dcterms:created>
  <dcterms:modified xsi:type="dcterms:W3CDTF">2023-05-22T12:12:36Z</dcterms:modified>
</cp:coreProperties>
</file>